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<sst xmlns="http://schemas.openxmlformats.org/spreadsheetml/2006/main" count="221" uniqueCount="111">
  <si>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</si>
  <si>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</si>
  <si>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</si>
  <si>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</si>
  <si>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</si>
  <si>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</si>
  <si>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</si>
  <si>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</si>
  <si>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</si>
  <si>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</si>
  <si>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</si>
  <si>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</si>
  <si>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</si>
  <si>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</si>
  <si>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</si>
  <si>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</si>
  <si>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</si>
  <si>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</si>
  <si>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</si>
  <si>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</si>
  <si>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</si>
  <si>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</si>
  <si>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</si>
  <si>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</si>
  <si>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</si>
  <si>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</si>
  <si>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</si>
  <si>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</si>
  <si>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</si>
  <si>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</si>
  <si>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</si>
  <si>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</si>
  <si>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</si>
  <si>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</si>
  <si>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</si>
  <si>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</si>
  <si>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</si>
  <si>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</si>
  <si>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</si>
  <si>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</si>
  <si>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</si>
  <si>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</si>
  <si>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</si>
  <si>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</si>
  <si>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</si>
  <si>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</si>
  <si>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</si>
  <si>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</si>
  <si>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</si>
  <si>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</si>
  <si>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</si>
  <si>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</si>
  <si>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</si>
  <si>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</si>
  <si>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</si>
  <si>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</si>
  <si>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</si>
  <si>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</si>
  <si>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</si>
  <si>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</si>
  <si>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</si>
  <si>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</si>
  <si>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</si>
  <si>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</si>
  <si>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</si>
  <si>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</si>
  <si>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</si>
  <si>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</si>
  <si>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</si>
  <si>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</si>
  <si>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</si>
  <si>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</si>
  <si>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</si>
  <si>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</si>
  <si>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</si>
  <si>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</si>
  <si>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</si>
  <si>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</si>
  <si>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</si>
  <si>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</si>
  <si>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</si>
  <si>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</si>
  <si>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</si>
  <si>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</si>
  <si>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</si>
  <si>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</si>
  <si>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</si>
  <si>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</si>
  <si>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</si>
  <si>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</si>
  <si>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</si>
  <si>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</si>
  <si>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</si>
  <si>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</si>
  <si>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</si>
  <si>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</si>
  <si>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</si>
  <si>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</si>
  <si>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</si>
  <si>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</si>
  <si>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</si>
  <si>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</si>
  <si>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</si>
  <si>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</si>
  <si>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</si>
  <si>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</si>
  <si>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</si>
  <si>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</si>
  <si>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①収益的収支比率及び⑤経費回収率が共に８０％台と低調である。それぞれの指標から、汚水処理にかかる維持管理費・資本費が使用料で賄えていないことがわかる。
　これは、地方債償還金が多額であることから、資本費が高くなってしまうことが主な原因である。
　なお、地方債償還金等の使用料で賄えない部分は一般会計繰入金で補填しており、この依存度が高くなっている。
　④企業債残高対象規模比率については、低い数値となっている。これは、区域内の整備工事が概ね終了していることから、新規投資が少なく、企業債の借入額も低調となっているためである。
　⑥汚水処理原価については、類似団体と比較すると低額となっているが、処理費が使用料で賄えていないことを考慮すると更なる効率性が要求される。
　⑦施設利用率は５０％程度と低く、施設の統廃合や施設規模についての検証が求められる。
　⑧水洗化率については、低調であり、使用料収入の増加を図るためにも、この率を向上させる必要がある。</t>
    <rPh sb="2" eb="5">
      <t>シュウエキテキ</t>
    </rPh>
    <rPh sb="5" eb="7">
      <t>シュウシ</t>
    </rPh>
    <rPh sb="7" eb="9">
      <t>ヒリツ</t>
    </rPh>
    <rPh sb="9" eb="10">
      <t>オヨ</t>
    </rPh>
    <rPh sb="12" eb="14">
      <t>ケイヒ</t>
    </rPh>
    <rPh sb="14" eb="17">
      <t>カイシュウリツ</t>
    </rPh>
    <rPh sb="18" eb="19">
      <t>トモ</t>
    </rPh>
    <rPh sb="23" eb="24">
      <t>ダイ</t>
    </rPh>
    <rPh sb="25" eb="27">
      <t>テイチョウ</t>
    </rPh>
    <rPh sb="36" eb="38">
      <t>シヒョウ</t>
    </rPh>
    <rPh sb="41" eb="43">
      <t>オスイ</t>
    </rPh>
    <rPh sb="43" eb="45">
      <t>ショリ</t>
    </rPh>
    <rPh sb="49" eb="51">
      <t>イジ</t>
    </rPh>
    <rPh sb="51" eb="54">
      <t>カンリヒ</t>
    </rPh>
    <rPh sb="55" eb="58">
      <t>シホンヒ</t>
    </rPh>
    <rPh sb="59" eb="62">
      <t>シヨウリョウ</t>
    </rPh>
    <rPh sb="63" eb="64">
      <t>マカナ</t>
    </rPh>
    <rPh sb="82" eb="85">
      <t>チホウサイ</t>
    </rPh>
    <rPh sb="85" eb="88">
      <t>ショウカンキン</t>
    </rPh>
    <rPh sb="89" eb="91">
      <t>タガク</t>
    </rPh>
    <rPh sb="99" eb="102">
      <t>シホンヒ</t>
    </rPh>
    <rPh sb="103" eb="104">
      <t>タカ</t>
    </rPh>
    <rPh sb="114" eb="115">
      <t>オモ</t>
    </rPh>
    <rPh sb="116" eb="118">
      <t>ゲンイン</t>
    </rPh>
    <rPh sb="127" eb="130">
      <t>チホウサイ</t>
    </rPh>
    <rPh sb="130" eb="133">
      <t>ショウカンキン</t>
    </rPh>
    <rPh sb="133" eb="134">
      <t>トウ</t>
    </rPh>
    <rPh sb="135" eb="138">
      <t>シヨウリョウ</t>
    </rPh>
    <rPh sb="139" eb="140">
      <t>マカナ</t>
    </rPh>
    <rPh sb="143" eb="145">
      <t>ブブン</t>
    </rPh>
    <rPh sb="146" eb="148">
      <t>イッパン</t>
    </rPh>
    <rPh sb="148" eb="150">
      <t>カイケイ</t>
    </rPh>
    <rPh sb="150" eb="153">
      <t>クリイレキン</t>
    </rPh>
    <rPh sb="154" eb="156">
      <t>ホテン</t>
    </rPh>
    <rPh sb="163" eb="166">
      <t>イゾンド</t>
    </rPh>
    <rPh sb="167" eb="168">
      <t>タカ</t>
    </rPh>
    <rPh sb="178" eb="181">
      <t>キギョウサイ</t>
    </rPh>
    <rPh sb="181" eb="183">
      <t>ザンダカ</t>
    </rPh>
    <rPh sb="183" eb="185">
      <t>タイショウ</t>
    </rPh>
    <rPh sb="185" eb="187">
      <t>キボ</t>
    </rPh>
    <rPh sb="187" eb="189">
      <t>ヒリツ</t>
    </rPh>
    <rPh sb="195" eb="196">
      <t>ヒク</t>
    </rPh>
    <rPh sb="197" eb="199">
      <t>スウチ</t>
    </rPh>
    <rPh sb="210" eb="213">
      <t>クイキナイ</t>
    </rPh>
    <rPh sb="214" eb="216">
      <t>セイビ</t>
    </rPh>
    <rPh sb="216" eb="218">
      <t>コウジ</t>
    </rPh>
    <rPh sb="219" eb="220">
      <t>オオム</t>
    </rPh>
    <rPh sb="221" eb="223">
      <t>シュウリョウ</t>
    </rPh>
    <rPh sb="232" eb="234">
      <t>シンキ</t>
    </rPh>
    <rPh sb="234" eb="236">
      <t>トウシ</t>
    </rPh>
    <rPh sb="237" eb="238">
      <t>スク</t>
    </rPh>
    <rPh sb="241" eb="244">
      <t>キギョウサイ</t>
    </rPh>
    <rPh sb="245" eb="247">
      <t>カリイレ</t>
    </rPh>
    <rPh sb="247" eb="248">
      <t>ガク</t>
    </rPh>
    <rPh sb="249" eb="251">
      <t>テイチョウ</t>
    </rPh>
    <rPh sb="278" eb="280">
      <t>ルイジ</t>
    </rPh>
    <rPh sb="280" eb="282">
      <t>ダンタイ</t>
    </rPh>
    <rPh sb="283" eb="285">
      <t>ヒカク</t>
    </rPh>
    <rPh sb="288" eb="290">
      <t>テイガク</t>
    </rPh>
    <rPh sb="298" eb="301">
      <t>ショリヒ</t>
    </rPh>
    <rPh sb="302" eb="305">
      <t>シヨウリョウ</t>
    </rPh>
    <rPh sb="306" eb="307">
      <t>マカナ</t>
    </rPh>
    <rPh sb="315" eb="317">
      <t>コウリョ</t>
    </rPh>
    <rPh sb="320" eb="321">
      <t>サラ</t>
    </rPh>
    <rPh sb="323" eb="326">
      <t>コウリツセイ</t>
    </rPh>
    <rPh sb="327" eb="329">
      <t>ヨウキュウ</t>
    </rPh>
    <rPh sb="336" eb="338">
      <t>シセツ</t>
    </rPh>
    <rPh sb="338" eb="341">
      <t>リヨウリツ</t>
    </rPh>
    <rPh sb="345" eb="347">
      <t>テイド</t>
    </rPh>
    <rPh sb="348" eb="349">
      <t>ヒク</t>
    </rPh>
    <rPh sb="351" eb="353">
      <t>シセツ</t>
    </rPh>
    <rPh sb="354" eb="357">
      <t>トウハイゴウ</t>
    </rPh>
    <rPh sb="358" eb="360">
      <t>シセツ</t>
    </rPh>
    <rPh sb="360" eb="362">
      <t>キボ</t>
    </rPh>
    <rPh sb="367" eb="369">
      <t>ケンショウ</t>
    </rPh>
    <rPh sb="370" eb="371">
      <t>モト</t>
    </rPh>
    <rPh sb="379" eb="382">
      <t>スイセンカ</t>
    </rPh>
    <rPh sb="382" eb="383">
      <t>リツ</t>
    </rPh>
    <rPh sb="389" eb="391">
      <t>テイチョウ</t>
    </rPh>
    <rPh sb="395" eb="398">
      <t>シヨウリョウ</t>
    </rPh>
    <rPh sb="398" eb="400">
      <t>シュウニュウ</t>
    </rPh>
    <rPh sb="401" eb="403">
      <t>ゾウカ</t>
    </rPh>
    <rPh sb="404" eb="405">
      <t>ハカ</t>
    </rPh>
    <rPh sb="413" eb="414">
      <t>リツ</t>
    </rPh>
    <rPh sb="415" eb="417">
      <t>コウジョウ</t>
    </rPh>
    <rPh sb="420" eb="422">
      <t>ヒツヨウ</t>
    </rPh>
    <phoneticPr fontId="4"/>
  </si>
  <si>
    <t>　③管渠改善率について、現在は管渠の改善を実施していないことがわかる。
　川田処理区　昭和６２年供用開始
　白沢処理区　平成１２年供用開始
　利根処理区　平成１３年供用開始
　川田処理区については供用開始後２５年以上が経過しているため管渠の、白沢・利根処理区については処理場についての更新投資や老朽化対策の検討が必要な時期に来ている。</t>
    <rPh sb="2" eb="4">
      <t>カンキョ</t>
    </rPh>
    <rPh sb="4" eb="7">
      <t>カイゼンリツ</t>
    </rPh>
    <rPh sb="12" eb="14">
      <t>ゲンザイ</t>
    </rPh>
    <rPh sb="15" eb="17">
      <t>カンキョ</t>
    </rPh>
    <rPh sb="18" eb="20">
      <t>カイゼン</t>
    </rPh>
    <rPh sb="21" eb="23">
      <t>ジッシ</t>
    </rPh>
    <rPh sb="38" eb="40">
      <t>カワダ</t>
    </rPh>
    <rPh sb="40" eb="42">
      <t>ショリ</t>
    </rPh>
    <rPh sb="42" eb="43">
      <t>ク</t>
    </rPh>
    <rPh sb="44" eb="46">
      <t>ショウワ</t>
    </rPh>
    <rPh sb="48" eb="49">
      <t>ネン</t>
    </rPh>
    <rPh sb="49" eb="51">
      <t>キョウヨウ</t>
    </rPh>
    <rPh sb="51" eb="53">
      <t>カイシ</t>
    </rPh>
    <rPh sb="55" eb="57">
      <t>シラサワ</t>
    </rPh>
    <rPh sb="57" eb="59">
      <t>ショリ</t>
    </rPh>
    <rPh sb="59" eb="60">
      <t>ク</t>
    </rPh>
    <rPh sb="61" eb="63">
      <t>ヘイセイ</t>
    </rPh>
    <rPh sb="65" eb="66">
      <t>ネン</t>
    </rPh>
    <rPh sb="66" eb="68">
      <t>キョウヨウ</t>
    </rPh>
    <rPh sb="68" eb="70">
      <t>カイシ</t>
    </rPh>
    <rPh sb="72" eb="74">
      <t>トネ</t>
    </rPh>
    <rPh sb="74" eb="76">
      <t>ショリ</t>
    </rPh>
    <rPh sb="76" eb="77">
      <t>ク</t>
    </rPh>
    <rPh sb="78" eb="80">
      <t>ヘイセイ</t>
    </rPh>
    <rPh sb="82" eb="83">
      <t>ネン</t>
    </rPh>
    <rPh sb="83" eb="85">
      <t>キョウヨウ</t>
    </rPh>
    <rPh sb="85" eb="87">
      <t>カイシ</t>
    </rPh>
    <rPh sb="90" eb="92">
      <t>カワダ</t>
    </rPh>
    <rPh sb="92" eb="94">
      <t>ショリ</t>
    </rPh>
    <rPh sb="94" eb="95">
      <t>ク</t>
    </rPh>
    <rPh sb="100" eb="102">
      <t>キョウヨウ</t>
    </rPh>
    <rPh sb="102" eb="105">
      <t>カイシゴ</t>
    </rPh>
    <rPh sb="107" eb="110">
      <t>ネンイジョウ</t>
    </rPh>
    <rPh sb="111" eb="113">
      <t>ケイカ</t>
    </rPh>
    <rPh sb="119" eb="121">
      <t>カンキョ</t>
    </rPh>
    <rPh sb="123" eb="125">
      <t>シラサワ</t>
    </rPh>
    <rPh sb="126" eb="128">
      <t>トネ</t>
    </rPh>
    <rPh sb="128" eb="130">
      <t>ショリ</t>
    </rPh>
    <rPh sb="130" eb="131">
      <t>ク</t>
    </rPh>
    <rPh sb="136" eb="139">
      <t>ショリジョウ</t>
    </rPh>
    <rPh sb="144" eb="146">
      <t>コウシン</t>
    </rPh>
    <rPh sb="146" eb="148">
      <t>トウシ</t>
    </rPh>
    <rPh sb="149" eb="152">
      <t>ロウキュウカ</t>
    </rPh>
    <rPh sb="152" eb="154">
      <t>タイサク</t>
    </rPh>
    <rPh sb="155" eb="157">
      <t>ケントウ</t>
    </rPh>
    <rPh sb="158" eb="160">
      <t>ヒツヨウ</t>
    </rPh>
    <rPh sb="161" eb="163">
      <t>ジキ</t>
    </rPh>
    <rPh sb="164" eb="165">
      <t>キ</t>
    </rPh>
    <phoneticPr fontId="4"/>
  </si>
  <si>
    <t>　管渠や処理場の老朽化が進んでおり、今後、更新投資や老朽化対策に係る費用の増加が見込まれる。計画的で効率的な投資を行うために、長期的な経営計画を策定しなければならない。施設利用率が低いことから、策定の際は、処理場の効率性を考慮する必要がある。また、一般会計繰入金への依存度が高くなっているため、水洗化率の向上や使用料改定についての検討も必要である。
　ただし、平成１７年の市町村合併後、使用料の値上げ及び統一を、平成２０年、平成２２年、平成２４年の３度に分けて段階的に実施したことから、再度の使用料改定についてはこの点を十分に考慮した上で検討する必要がある。</t>
    <rPh sb="1" eb="3">
      <t>カンキョ</t>
    </rPh>
    <rPh sb="4" eb="7">
      <t>ショリジョウ</t>
    </rPh>
    <rPh sb="8" eb="11">
      <t>ロウキュウカ</t>
    </rPh>
    <rPh sb="12" eb="13">
      <t>スス</t>
    </rPh>
    <rPh sb="18" eb="20">
      <t>コンゴ</t>
    </rPh>
    <rPh sb="21" eb="23">
      <t>コウシン</t>
    </rPh>
    <rPh sb="23" eb="25">
      <t>トウシ</t>
    </rPh>
    <rPh sb="26" eb="29">
      <t>ロウキュウカ</t>
    </rPh>
    <rPh sb="29" eb="31">
      <t>タイサク</t>
    </rPh>
    <rPh sb="32" eb="33">
      <t>カカ</t>
    </rPh>
    <rPh sb="34" eb="36">
      <t>ヒヨウ</t>
    </rPh>
    <rPh sb="37" eb="39">
      <t>ゾウカ</t>
    </rPh>
    <rPh sb="40" eb="42">
      <t>ミコ</t>
    </rPh>
    <rPh sb="46" eb="49">
      <t>ケイカクテキ</t>
    </rPh>
    <rPh sb="50" eb="53">
      <t>コウリツテキ</t>
    </rPh>
    <rPh sb="54" eb="56">
      <t>トウシ</t>
    </rPh>
    <rPh sb="57" eb="58">
      <t>オコナ</t>
    </rPh>
    <rPh sb="63" eb="66">
      <t>チョウキテキ</t>
    </rPh>
    <rPh sb="67" eb="69">
      <t>ケイエイ</t>
    </rPh>
    <rPh sb="69" eb="71">
      <t>ケイカク</t>
    </rPh>
    <rPh sb="72" eb="74">
      <t>サクテイ</t>
    </rPh>
    <rPh sb="84" eb="86">
      <t>シセツ</t>
    </rPh>
    <rPh sb="86" eb="89">
      <t>リヨウリツ</t>
    </rPh>
    <rPh sb="90" eb="91">
      <t>ヒク</t>
    </rPh>
    <rPh sb="97" eb="99">
      <t>サクテイ</t>
    </rPh>
    <rPh sb="100" eb="101">
      <t>サイ</t>
    </rPh>
    <rPh sb="103" eb="106">
      <t>ショリジョウ</t>
    </rPh>
    <rPh sb="107" eb="110">
      <t>コウリツセイ</t>
    </rPh>
    <rPh sb="111" eb="113">
      <t>コウリョ</t>
    </rPh>
    <rPh sb="115" eb="117">
      <t>ヒツヨウ</t>
    </rPh>
    <rPh sb="124" eb="126">
      <t>イッパン</t>
    </rPh>
    <rPh sb="126" eb="128">
      <t>カイケイ</t>
    </rPh>
    <rPh sb="128" eb="131">
      <t>クリイレキン</t>
    </rPh>
    <rPh sb="133" eb="136">
      <t>イゾンド</t>
    </rPh>
    <rPh sb="137" eb="138">
      <t>タカ</t>
    </rPh>
    <rPh sb="147" eb="150">
      <t>スイセンカ</t>
    </rPh>
    <rPh sb="150" eb="151">
      <t>リツ</t>
    </rPh>
    <rPh sb="152" eb="154">
      <t>コウジョウ</t>
    </rPh>
    <rPh sb="155" eb="158">
      <t>シヨウリョウ</t>
    </rPh>
    <rPh sb="158" eb="160">
      <t>カイテイ</t>
    </rPh>
    <rPh sb="165" eb="167">
      <t>ケントウ</t>
    </rPh>
    <rPh sb="168" eb="170">
      <t>ヒツヨウ</t>
    </rPh>
    <rPh sb="180" eb="182">
      <t>ヘイセイ</t>
    </rPh>
    <rPh sb="184" eb="185">
      <t>ネン</t>
    </rPh>
    <rPh sb="186" eb="189">
      <t>シチョウソン</t>
    </rPh>
    <rPh sb="189" eb="191">
      <t>ガッペイ</t>
    </rPh>
    <rPh sb="191" eb="192">
      <t>ゴ</t>
    </rPh>
    <rPh sb="193" eb="196">
      <t>シヨウリョウ</t>
    </rPh>
    <rPh sb="197" eb="199">
      <t>ネア</t>
    </rPh>
    <rPh sb="200" eb="201">
      <t>オヨ</t>
    </rPh>
    <rPh sb="202" eb="204">
      <t>トウイツ</t>
    </rPh>
    <rPh sb="206" eb="208">
      <t>ヘイセイ</t>
    </rPh>
    <rPh sb="210" eb="211">
      <t>ネン</t>
    </rPh>
    <rPh sb="212" eb="214">
      <t>ヘイセイ</t>
    </rPh>
    <rPh sb="216" eb="217">
      <t>ネン</t>
    </rPh>
    <rPh sb="218" eb="220">
      <t>ヘイセイ</t>
    </rPh>
    <rPh sb="222" eb="223">
      <t>ネン</t>
    </rPh>
    <rPh sb="225" eb="226">
      <t>ド</t>
    </rPh>
    <rPh sb="227" eb="228">
      <t>ワ</t>
    </rPh>
    <rPh sb="230" eb="233">
      <t>ダンカイテキ</t>
    </rPh>
    <rPh sb="234" eb="236">
      <t>ジッシ</t>
    </rPh>
    <rPh sb="243" eb="245">
      <t>サイド</t>
    </rPh>
    <rPh sb="246" eb="249">
      <t>シヨウリョウ</t>
    </rPh>
    <rPh sb="249" eb="251">
      <t>カイテイ</t>
    </rPh>
    <rPh sb="258" eb="259">
      <t>テン</t>
    </rPh>
    <rPh sb="260" eb="262">
      <t>ジュウブン</t>
    </rPh>
    <rPh sb="263" eb="265">
      <t>コウリョ</t>
    </rPh>
    <rPh sb="267" eb="268">
      <t>ウエ</t>
    </rPh>
    <rPh sb="269" eb="271">
      <t>ケントウ</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</si>
</sst>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138624"/>
        <c:axId val="821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2138624"/>
        <c:axId val="82140544"/>
      </c:lineChart>
      <c:dateAx>
        <c:axId val="82138624"/>
        <c:scaling>
          <c:orientation val="minMax"/>
        </c:scaling>
        <c:delete val="1"/>
        <c:axPos val="b"/>
        <c:numFmt formatCode="ge" sourceLinked="1"/>
        <c:majorTickMark val="none"/>
        <c:minorTickMark val="none"/>
        <c:tickLblPos val="none"/>
        <c:crossAx val="82140544"/>
        <c:crosses val="autoZero"/>
        <c:auto val="1"/>
        <c:lblOffset val="100"/>
        <c:baseTimeUnit val="years"/>
      </c:dateAx>
      <c:valAx>
        <c:axId val="821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50.76</c:v>
                </c:pt>
                <c:pt idx="1">
                  <c:v>49.98</c:v>
                </c:pt>
                <c:pt idx="2">
                  <c:v>57.52</c:v>
                </c:pt>
                <c:pt idx="3">
                  <c:v>58.6</c:v>
                </c:pt>
                <c:pt idx="4">
                  <c:v>52.04</c:v>
                </c:pt>
              </c:numCache>
            </c:numRef>
          </c:val>
        </c:ser>
        <c:dLbls>
          <c:showLegendKey val="0"/>
          <c:showVal val="0"/>
          <c:showCatName val="0"/>
          <c:showSerName val="0"/>
          <c:showPercent val="0"/>
          <c:showBubbleSize val="0"/>
        </c:dLbls>
        <c:gapWidth val="150"/>
        <c:axId val="87213952"/>
        <c:axId val="8834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72.23</c:v>
                </c:pt>
                <c:pt idx="1">
                  <c:v>71.680000000000007</c:v>
                </c:pt>
                <c:pt idx="2">
                  <c:v>64.27</c:v>
                </c:pt>
                <c:pt idx="3">
                  <c:v>58.33</c:v>
                </c:pt>
                <c:pt idx="4">
                  <c:v>62.48</c:v>
                </c:pt>
              </c:numCache>
            </c:numRef>
          </c:val>
          <c:smooth val="0"/>
        </c:ser>
        <c:dLbls>
          <c:showLegendKey val="0"/>
          <c:showVal val="0"/>
          <c:showCatName val="0"/>
          <c:showSerName val="0"/>
          <c:showPercent val="0"/>
          <c:showBubbleSize val="0"/>
        </c:dLbls>
        <c:marker val="1"/>
        <c:smooth val="0"/>
        <c:axId val="87213952"/>
        <c:axId val="88346624"/>
      </c:lineChart>
      <c:dateAx>
        <c:axId val="87213952"/>
        <c:scaling>
          <c:orientation val="minMax"/>
        </c:scaling>
        <c:delete val="1"/>
        <c:axPos val="b"/>
        <c:numFmt formatCode="ge" sourceLinked="1"/>
        <c:majorTickMark val="none"/>
        <c:minorTickMark val="none"/>
        <c:tickLblPos val="none"/>
        <c:crossAx val="88346624"/>
        <c:crosses val="autoZero"/>
        <c:auto val="1"/>
        <c:lblOffset val="100"/>
        <c:baseTimeUnit val="years"/>
      </c:dateAx>
      <c:valAx>
        <c:axId val="883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1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74.989999999999995</c:v>
                </c:pt>
                <c:pt idx="1">
                  <c:v>76.12</c:v>
                </c:pt>
                <c:pt idx="2">
                  <c:v>76.319999999999993</c:v>
                </c:pt>
                <c:pt idx="3">
                  <c:v>78.02</c:v>
                </c:pt>
                <c:pt idx="4">
                  <c:v>80.180000000000007</c:v>
                </c:pt>
              </c:numCache>
            </c:numRef>
          </c:val>
        </c:ser>
        <c:dLbls>
          <c:showLegendKey val="0"/>
          <c:showVal val="0"/>
          <c:showCatName val="0"/>
          <c:showSerName val="0"/>
          <c:showPercent val="0"/>
          <c:showBubbleSize val="0"/>
        </c:dLbls>
        <c:gapWidth val="150"/>
        <c:axId val="88368640"/>
        <c:axId val="883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88368640"/>
        <c:axId val="88370560"/>
      </c:lineChart>
      <c:dateAx>
        <c:axId val="88368640"/>
        <c:scaling>
          <c:orientation val="minMax"/>
        </c:scaling>
        <c:delete val="1"/>
        <c:axPos val="b"/>
        <c:numFmt formatCode="ge" sourceLinked="1"/>
        <c:majorTickMark val="none"/>
        <c:minorTickMark val="none"/>
        <c:tickLblPos val="none"/>
        <c:crossAx val="88370560"/>
        <c:crosses val="autoZero"/>
        <c:auto val="1"/>
        <c:lblOffset val="100"/>
        <c:baseTimeUnit val="years"/>
      </c:dateAx>
      <c:valAx>
        <c:axId val="883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6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82.77</c:v>
                </c:pt>
                <c:pt idx="1">
                  <c:v>80.48</c:v>
                </c:pt>
                <c:pt idx="2">
                  <c:v>86.44</c:v>
                </c:pt>
                <c:pt idx="3">
                  <c:v>82.45</c:v>
                </c:pt>
                <c:pt idx="4">
                  <c:v>82.06</c:v>
                </c:pt>
              </c:numCache>
            </c:numRef>
          </c:val>
        </c:ser>
        <c:dLbls>
          <c:showLegendKey val="0"/>
          <c:showVal val="0"/>
          <c:showCatName val="0"/>
          <c:showSerName val="0"/>
          <c:showPercent val="0"/>
          <c:showBubbleSize val="0"/>
        </c:dLbls>
        <c:gapWidth val="150"/>
        <c:axId val="82175104"/>
        <c:axId val="821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175104"/>
        <c:axId val="82177024"/>
      </c:lineChart>
      <c:dateAx>
        <c:axId val="82175104"/>
        <c:scaling>
          <c:orientation val="minMax"/>
        </c:scaling>
        <c:delete val="1"/>
        <c:axPos val="b"/>
        <c:numFmt formatCode="ge" sourceLinked="1"/>
        <c:majorTickMark val="none"/>
        <c:minorTickMark val="none"/>
        <c:tickLblPos val="none"/>
        <c:crossAx val="82177024"/>
        <c:crosses val="autoZero"/>
        <c:auto val="1"/>
        <c:lblOffset val="100"/>
        <c:baseTimeUnit val="years"/>
      </c:dateAx>
      <c:valAx>
        <c:axId val="821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363136"/>
        <c:axId val="823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363136"/>
        <c:axId val="82365056"/>
      </c:lineChart>
      <c:dateAx>
        <c:axId val="82363136"/>
        <c:scaling>
          <c:orientation val="minMax"/>
        </c:scaling>
        <c:delete val="1"/>
        <c:axPos val="b"/>
        <c:numFmt formatCode="ge" sourceLinked="1"/>
        <c:majorTickMark val="none"/>
        <c:minorTickMark val="none"/>
        <c:tickLblPos val="none"/>
        <c:crossAx val="82365056"/>
        <c:crosses val="autoZero"/>
        <c:auto val="1"/>
        <c:lblOffset val="100"/>
        <c:baseTimeUnit val="years"/>
      </c:dateAx>
      <c:valAx>
        <c:axId val="823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238528"/>
        <c:axId val="872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238528"/>
        <c:axId val="87244800"/>
      </c:lineChart>
      <c:dateAx>
        <c:axId val="87238528"/>
        <c:scaling>
          <c:orientation val="minMax"/>
        </c:scaling>
        <c:delete val="1"/>
        <c:axPos val="b"/>
        <c:numFmt formatCode="ge" sourceLinked="1"/>
        <c:majorTickMark val="none"/>
        <c:minorTickMark val="none"/>
        <c:tickLblPos val="none"/>
        <c:crossAx val="87244800"/>
        <c:crosses val="autoZero"/>
        <c:auto val="1"/>
        <c:lblOffset val="100"/>
        <c:baseTimeUnit val="years"/>
      </c:dateAx>
      <c:valAx>
        <c:axId val="872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275776"/>
        <c:axId val="8729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275776"/>
        <c:axId val="87290240"/>
      </c:lineChart>
      <c:dateAx>
        <c:axId val="87275776"/>
        <c:scaling>
          <c:orientation val="minMax"/>
        </c:scaling>
        <c:delete val="1"/>
        <c:axPos val="b"/>
        <c:numFmt formatCode="ge" sourceLinked="1"/>
        <c:majorTickMark val="none"/>
        <c:minorTickMark val="none"/>
        <c:tickLblPos val="none"/>
        <c:crossAx val="87290240"/>
        <c:crosses val="autoZero"/>
        <c:auto val="1"/>
        <c:lblOffset val="100"/>
        <c:baseTimeUnit val="years"/>
      </c:dateAx>
      <c:valAx>
        <c:axId val="872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996864"/>
        <c:axId val="8700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996864"/>
        <c:axId val="87007232"/>
      </c:lineChart>
      <c:dateAx>
        <c:axId val="86996864"/>
        <c:scaling>
          <c:orientation val="minMax"/>
        </c:scaling>
        <c:delete val="1"/>
        <c:axPos val="b"/>
        <c:numFmt formatCode="ge" sourceLinked="1"/>
        <c:majorTickMark val="none"/>
        <c:minorTickMark val="none"/>
        <c:tickLblPos val="none"/>
        <c:crossAx val="87007232"/>
        <c:crosses val="autoZero"/>
        <c:auto val="1"/>
        <c:lblOffset val="100"/>
        <c:baseTimeUnit val="years"/>
      </c:dateAx>
      <c:valAx>
        <c:axId val="870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9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446.37</c:v>
                </c:pt>
                <c:pt idx="1">
                  <c:v>668.32</c:v>
                </c:pt>
                <c:pt idx="2">
                  <c:v>153.72</c:v>
                </c:pt>
                <c:pt idx="3">
                  <c:v>157.88999999999999</c:v>
                </c:pt>
                <c:pt idx="4">
                  <c:v>168.45</c:v>
                </c:pt>
              </c:numCache>
            </c:numRef>
          </c:val>
        </c:ser>
        <c:dLbls>
          <c:showLegendKey val="0"/>
          <c:showVal val="0"/>
          <c:showCatName val="0"/>
          <c:showSerName val="0"/>
          <c:showPercent val="0"/>
          <c:showBubbleSize val="0"/>
        </c:dLbls>
        <c:gapWidth val="150"/>
        <c:axId val="87041536"/>
        <c:axId val="8704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87041536"/>
        <c:axId val="87043456"/>
      </c:lineChart>
      <c:dateAx>
        <c:axId val="87041536"/>
        <c:scaling>
          <c:orientation val="minMax"/>
        </c:scaling>
        <c:delete val="1"/>
        <c:axPos val="b"/>
        <c:numFmt formatCode="ge" sourceLinked="1"/>
        <c:majorTickMark val="none"/>
        <c:minorTickMark val="none"/>
        <c:tickLblPos val="none"/>
        <c:crossAx val="87043456"/>
        <c:crosses val="autoZero"/>
        <c:auto val="1"/>
        <c:lblOffset val="100"/>
        <c:baseTimeUnit val="years"/>
      </c:dateAx>
      <c:valAx>
        <c:axId val="8704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72.239999999999995</c:v>
                </c:pt>
                <c:pt idx="1">
                  <c:v>75.63</c:v>
                </c:pt>
                <c:pt idx="2">
                  <c:v>83.95</c:v>
                </c:pt>
                <c:pt idx="3">
                  <c:v>83.42</c:v>
                </c:pt>
                <c:pt idx="4">
                  <c:v>85.77</c:v>
                </c:pt>
              </c:numCache>
            </c:numRef>
          </c:val>
        </c:ser>
        <c:dLbls>
          <c:showLegendKey val="0"/>
          <c:showVal val="0"/>
          <c:showCatName val="0"/>
          <c:showSerName val="0"/>
          <c:showPercent val="0"/>
          <c:showBubbleSize val="0"/>
        </c:dLbls>
        <c:gapWidth val="150"/>
        <c:axId val="87071744"/>
        <c:axId val="87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87071744"/>
        <c:axId val="87090304"/>
      </c:lineChart>
      <c:dateAx>
        <c:axId val="87071744"/>
        <c:scaling>
          <c:orientation val="minMax"/>
        </c:scaling>
        <c:delete val="1"/>
        <c:axPos val="b"/>
        <c:numFmt formatCode="ge" sourceLinked="1"/>
        <c:majorTickMark val="none"/>
        <c:minorTickMark val="none"/>
        <c:tickLblPos val="none"/>
        <c:crossAx val="87090304"/>
        <c:crosses val="autoZero"/>
        <c:auto val="1"/>
        <c:lblOffset val="100"/>
        <c:baseTimeUnit val="years"/>
      </c:dateAx>
      <c:valAx>
        <c:axId val="870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180.18</c:v>
                </c:pt>
                <c:pt idx="1">
                  <c:v>175.14</c:v>
                </c:pt>
                <c:pt idx="2">
                  <c:v>179.01</c:v>
                </c:pt>
                <c:pt idx="3">
                  <c:v>179.69</c:v>
                </c:pt>
                <c:pt idx="4">
                  <c:v>178.24</c:v>
                </c:pt>
              </c:numCache>
            </c:numRef>
          </c:val>
        </c:ser>
        <c:dLbls>
          <c:showLegendKey val="0"/>
          <c:showVal val="0"/>
          <c:showCatName val="0"/>
          <c:showSerName val="0"/>
          <c:showPercent val="0"/>
          <c:showBubbleSize val="0"/>
        </c:dLbls>
        <c:gapWidth val="150"/>
        <c:axId val="87177472"/>
        <c:axId val="871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87177472"/>
        <c:axId val="87179648"/>
      </c:lineChart>
      <c:dateAx>
        <c:axId val="87177472"/>
        <c:scaling>
          <c:orientation val="minMax"/>
        </c:scaling>
        <c:delete val="1"/>
        <c:axPos val="b"/>
        <c:numFmt formatCode="ge" sourceLinked="1"/>
        <c:majorTickMark val="none"/>
        <c:minorTickMark val="none"/>
        <c:tickLblPos val="none"/>
        <c:crossAx val="87179648"/>
        <c:crosses val="autoZero"/>
        <c:auto val="1"/>
        <c:lblOffset val="100"/>
        <c:baseTimeUnit val="years"/>
      </c:dateAx>
      <c:valAx>
        <c:axId val="871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【62.68】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沼田市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50879</v>
      </c>
      <c r="AM8" s="64"/>
      <c r="AN8" s="64"/>
      <c r="AO8" s="64"/>
      <c r="AP8" s="64"/>
      <c r="AQ8" s="64"/>
      <c r="AR8" s="64"/>
      <c r="AS8" s="64"/>
      <c r="AT8" s="63">
        <f>データ!S6</f>
        <v>443.46</v>
      </c>
      <c r="AU8" s="63"/>
      <c r="AV8" s="63"/>
      <c r="AW8" s="63"/>
      <c r="AX8" s="63"/>
      <c r="AY8" s="63"/>
      <c r="AZ8" s="63"/>
      <c r="BA8" s="63"/>
      <c r="BB8" s="63">
        <f>データ!T6</f>
        <v>114.73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13.33</v>
      </c>
      <c r="Q10" s="63"/>
      <c r="R10" s="63"/>
      <c r="S10" s="63"/>
      <c r="T10" s="63"/>
      <c r="U10" s="63"/>
      <c r="V10" s="63"/>
      <c r="W10" s="63">
        <f>データ!P6</f>
        <v>99.42</v>
      </c>
      <c r="X10" s="63"/>
      <c r="Y10" s="63"/>
      <c r="Z10" s="63"/>
      <c r="AA10" s="63"/>
      <c r="AB10" s="63"/>
      <c r="AC10" s="63"/>
      <c r="AD10" s="64">
        <f>データ!Q6</f>
        <v>2730</v>
      </c>
      <c r="AE10" s="64"/>
      <c r="AF10" s="64"/>
      <c r="AG10" s="64"/>
      <c r="AH10" s="64"/>
      <c r="AI10" s="64"/>
      <c r="AJ10" s="64"/>
      <c r="AK10" s="2"/>
      <c r="AL10" s="64">
        <f>データ!U6</f>
        <v>6757</v>
      </c>
      <c r="AM10" s="64"/>
      <c r="AN10" s="64"/>
      <c r="AO10" s="64"/>
      <c r="AP10" s="64"/>
      <c r="AQ10" s="64"/>
      <c r="AR10" s="64"/>
      <c r="AS10" s="64"/>
      <c r="AT10" s="63">
        <f>データ!V6</f>
        <v>3.92</v>
      </c>
      <c r="AU10" s="63"/>
      <c r="AV10" s="63"/>
      <c r="AW10" s="63"/>
      <c r="AX10" s="63"/>
      <c r="AY10" s="63"/>
      <c r="AZ10" s="63"/>
      <c r="BA10" s="63"/>
      <c r="BB10" s="63">
        <f>データ!W6</f>
        <v>1723.72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102067</v>
      </c>
      <c r="D6" s="31">
        <f t="shared" si="3"/>
        <v>47</v>
      </c>
      <c r="E6" s="31">
        <f t="shared" si="3"/>
        <v>17</v>
      </c>
      <c r="F6" s="31">
        <f t="shared" si="3"/>
        <v>4</v>
      </c>
      <c r="G6" s="31">
        <f t="shared" si="3"/>
        <v>0</v>
      </c>
      <c r="H6" s="31" t="str">
        <f t="shared" si="3"/>
        <v>群馬県　沼田市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13.33</v>
      </c>
      <c r="P6" s="32">
        <f t="shared" si="3"/>
        <v>99.42</v>
      </c>
      <c r="Q6" s="32">
        <f t="shared" si="3"/>
        <v>2730</v>
      </c>
      <c r="R6" s="32">
        <f t="shared" si="3"/>
        <v>50879</v>
      </c>
      <c r="S6" s="32">
        <f t="shared" si="3"/>
        <v>443.46</v>
      </c>
      <c r="T6" s="32">
        <f t="shared" si="3"/>
        <v>114.73</v>
      </c>
      <c r="U6" s="32">
        <f t="shared" si="3"/>
        <v>6757</v>
      </c>
      <c r="V6" s="32">
        <f t="shared" si="3"/>
        <v>3.92</v>
      </c>
      <c r="W6" s="32">
        <f t="shared" si="3"/>
        <v>1723.72</v>
      </c>
      <c r="X6" s="33">
        <f>IF(X7="",NA(),X7)</f>
        <v>82.77</v>
      </c>
      <c r="Y6" s="33">
        <f t="shared" ref="Y6:AG6" si="4">IF(Y7="",NA(),Y7)</f>
        <v>80.48</v>
      </c>
      <c r="Z6" s="33">
        <f t="shared" si="4"/>
        <v>86.44</v>
      </c>
      <c r="AA6" s="33">
        <f t="shared" si="4"/>
        <v>82.45</v>
      </c>
      <c r="AB6" s="33">
        <f t="shared" si="4"/>
        <v>82.06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446.37</v>
      </c>
      <c r="BF6" s="33">
        <f t="shared" ref="BF6:BN6" si="7">IF(BF7="",NA(),BF7)</f>
        <v>668.32</v>
      </c>
      <c r="BG6" s="33">
        <f t="shared" si="7"/>
        <v>153.72</v>
      </c>
      <c r="BH6" s="33">
        <f t="shared" si="7"/>
        <v>157.88999999999999</v>
      </c>
      <c r="BI6" s="33">
        <f t="shared" si="7"/>
        <v>168.45</v>
      </c>
      <c r="BJ6" s="33">
        <f t="shared" si="7"/>
        <v>1812.65</v>
      </c>
      <c r="BK6" s="33">
        <f t="shared" si="7"/>
        <v>1764.87</v>
      </c>
      <c r="BL6" s="33">
        <f t="shared" si="7"/>
        <v>1622.51</v>
      </c>
      <c r="BM6" s="33">
        <f t="shared" si="7"/>
        <v>1569.13</v>
      </c>
      <c r="BN6" s="33">
        <f t="shared" si="7"/>
        <v>1436</v>
      </c>
      <c r="BO6" s="32" t="str">
        <f>IF(BO7="","",IF(BO7="-","【-】","【"&amp;SUBSTITUTE(TEXT(BO7,"#,##0.00"),"-","△")&amp;"】"))</f>
        <v>【1,479.31】</v>
      </c>
      <c r="BP6" s="33">
        <f>IF(BP7="",NA(),BP7)</f>
        <v>72.239999999999995</v>
      </c>
      <c r="BQ6" s="33">
        <f t="shared" ref="BQ6:BY6" si="8">IF(BQ7="",NA(),BQ7)</f>
        <v>75.63</v>
      </c>
      <c r="BR6" s="33">
        <f t="shared" si="8"/>
        <v>83.95</v>
      </c>
      <c r="BS6" s="33">
        <f t="shared" si="8"/>
        <v>83.42</v>
      </c>
      <c r="BT6" s="33">
        <f t="shared" si="8"/>
        <v>85.77</v>
      </c>
      <c r="BU6" s="33">
        <f t="shared" si="8"/>
        <v>59.35</v>
      </c>
      <c r="BV6" s="33">
        <f t="shared" si="8"/>
        <v>60.75</v>
      </c>
      <c r="BW6" s="33">
        <f t="shared" si="8"/>
        <v>62.83</v>
      </c>
      <c r="BX6" s="33">
        <f t="shared" si="8"/>
        <v>64.63</v>
      </c>
      <c r="BY6" s="33">
        <f t="shared" si="8"/>
        <v>66.56</v>
      </c>
      <c r="BZ6" s="32" t="str">
        <f>IF(BZ7="","",IF(BZ7="-","【-】","【"&amp;SUBSTITUTE(TEXT(BZ7,"#,##0.00"),"-","△")&amp;"】"))</f>
        <v>【63.50】</v>
      </c>
      <c r="CA6" s="33">
        <f>IF(CA7="",NA(),CA7)</f>
        <v>180.18</v>
      </c>
      <c r="CB6" s="33">
        <f t="shared" ref="CB6:CJ6" si="9">IF(CB7="",NA(),CB7)</f>
        <v>175.14</v>
      </c>
      <c r="CC6" s="33">
        <f t="shared" si="9"/>
        <v>179.01</v>
      </c>
      <c r="CD6" s="33">
        <f t="shared" si="9"/>
        <v>179.69</v>
      </c>
      <c r="CE6" s="33">
        <f t="shared" si="9"/>
        <v>178.24</v>
      </c>
      <c r="CF6" s="33">
        <f t="shared" si="9"/>
        <v>260.48</v>
      </c>
      <c r="CG6" s="33">
        <f t="shared" si="9"/>
        <v>256</v>
      </c>
      <c r="CH6" s="33">
        <f t="shared" si="9"/>
        <v>250.43</v>
      </c>
      <c r="CI6" s="33">
        <f t="shared" si="9"/>
        <v>245.75</v>
      </c>
      <c r="CJ6" s="33">
        <f t="shared" si="9"/>
        <v>244.29</v>
      </c>
      <c r="CK6" s="32" t="str">
        <f>IF(CK7="","",IF(CK7="-","【-】","【"&amp;SUBSTITUTE(TEXT(CK7,"#,##0.00"),"-","△")&amp;"】"))</f>
        <v>【253.12】</v>
      </c>
      <c r="CL6" s="33">
        <f>IF(CL7="",NA(),CL7)</f>
        <v>50.76</v>
      </c>
      <c r="CM6" s="33">
        <f t="shared" ref="CM6:CU6" si="10">IF(CM7="",NA(),CM7)</f>
        <v>49.98</v>
      </c>
      <c r="CN6" s="33">
        <f t="shared" si="10"/>
        <v>57.52</v>
      </c>
      <c r="CO6" s="33">
        <f t="shared" si="10"/>
        <v>58.6</v>
      </c>
      <c r="CP6" s="33">
        <f t="shared" si="10"/>
        <v>52.04</v>
      </c>
      <c r="CQ6" s="33">
        <f t="shared" si="10"/>
        <v>72.23</v>
      </c>
      <c r="CR6" s="33">
        <f t="shared" si="10"/>
        <v>71.680000000000007</v>
      </c>
      <c r="CS6" s="33">
        <f t="shared" si="10"/>
        <v>64.27</v>
      </c>
      <c r="CT6" s="33">
        <f t="shared" si="10"/>
        <v>58.33</v>
      </c>
      <c r="CU6" s="33">
        <f t="shared" si="10"/>
        <v>62.48</v>
      </c>
      <c r="CV6" s="32" t="str">
        <f>IF(CV7="","",IF(CV7="-","【-】","【"&amp;SUBSTITUTE(TEXT(CV7,"#,##0.00"),"-","△")&amp;"】"))</f>
        <v>【62.68】</v>
      </c>
      <c r="CW6" s="33">
        <f>IF(CW7="",NA(),CW7)</f>
        <v>74.989999999999995</v>
      </c>
      <c r="CX6" s="33">
        <f t="shared" ref="CX6:DF6" si="11">IF(CX7="",NA(),CX7)</f>
        <v>76.12</v>
      </c>
      <c r="CY6" s="33">
        <f t="shared" si="11"/>
        <v>76.319999999999993</v>
      </c>
      <c r="CZ6" s="33">
        <f t="shared" si="11"/>
        <v>78.02</v>
      </c>
      <c r="DA6" s="33">
        <f t="shared" si="11"/>
        <v>80.180000000000007</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102067</v>
      </c>
      <c r="D7" s="35">
        <v>47</v>
      </c>
      <c r="E7" s="35">
        <v>17</v>
      </c>
      <c r="F7" s="35">
        <v>4</v>
      </c>
      <c r="G7" s="35">
        <v>0</v>
      </c>
      <c r="H7" s="35" t="s">
        <v>96</v>
      </c>
      <c r="I7" s="35" t="s">
        <v>97</v>
      </c>
      <c r="J7" s="35" t="s">
        <v>98</v>
      </c>
      <c r="K7" s="35" t="s">
        <v>99</v>
      </c>
      <c r="L7" s="35" t="s">
        <v>100</v>
      </c>
      <c r="M7" s="36" t="s">
        <v>101</v>
      </c>
      <c r="N7" s="36" t="s">
        <v>102</v>
      </c>
      <c r="O7" s="36">
        <v>13.33</v>
      </c>
      <c r="P7" s="36">
        <v>99.42</v>
      </c>
      <c r="Q7" s="36">
        <v>2730</v>
      </c>
      <c r="R7" s="36">
        <v>50879</v>
      </c>
      <c r="S7" s="36">
        <v>443.46</v>
      </c>
      <c r="T7" s="36">
        <v>114.73</v>
      </c>
      <c r="U7" s="36">
        <v>6757</v>
      </c>
      <c r="V7" s="36">
        <v>3.92</v>
      </c>
      <c r="W7" s="36">
        <v>1723.72</v>
      </c>
      <c r="X7" s="36">
        <v>82.77</v>
      </c>
      <c r="Y7" s="36">
        <v>80.48</v>
      </c>
      <c r="Z7" s="36">
        <v>86.44</v>
      </c>
      <c r="AA7" s="36">
        <v>82.45</v>
      </c>
      <c r="AB7" s="36">
        <v>82.06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446.37</v>
      </c>
      <c r="BF7" s="36">
        <v>668.32</v>
      </c>
      <c r="BG7" s="36">
        <v>153.72</v>
      </c>
      <c r="BH7" s="36">
        <v>157.88999999999999</v>
      </c>
      <c r="BI7" s="36">
        <v>168.45</v>
      </c>
      <c r="BJ7" s="36">
        <v>1812.65</v>
      </c>
      <c r="BK7" s="36">
        <v>1764.87</v>
      </c>
      <c r="BL7" s="36">
        <v>1622.51</v>
      </c>
      <c r="BM7" s="36">
        <v>1569.13</v>
      </c>
      <c r="BN7" s="36">
        <v>1436</v>
      </c>
      <c r="BO7" s="36">
        <v>1479.31</v>
      </c>
      <c r="BP7" s="36">
        <v>72.239999999999995</v>
      </c>
      <c r="BQ7" s="36">
        <v>75.63</v>
      </c>
      <c r="BR7" s="36">
        <v>83.95</v>
      </c>
      <c r="BS7" s="36">
        <v>83.42</v>
      </c>
      <c r="BT7" s="36">
        <v>85.77</v>
      </c>
      <c r="BU7" s="36">
        <v>59.35</v>
      </c>
      <c r="BV7" s="36">
        <v>60.75</v>
      </c>
      <c r="BW7" s="36">
        <v>62.83</v>
      </c>
      <c r="BX7" s="36">
        <v>64.63</v>
      </c>
      <c r="BY7" s="36">
        <v>66.56</v>
      </c>
      <c r="BZ7" s="36">
        <v>63.5</v>
      </c>
      <c r="CA7" s="36">
        <v>180.18</v>
      </c>
      <c r="CB7" s="36">
        <v>175.14</v>
      </c>
      <c r="CC7" s="36">
        <v>179.01</v>
      </c>
      <c r="CD7" s="36">
        <v>179.69</v>
      </c>
      <c r="CE7" s="36">
        <v>178.24</v>
      </c>
      <c r="CF7" s="36">
        <v>260.48</v>
      </c>
      <c r="CG7" s="36">
        <v>256</v>
      </c>
      <c r="CH7" s="36">
        <v>250.43</v>
      </c>
      <c r="CI7" s="36">
        <v>245.75</v>
      </c>
      <c r="CJ7" s="36">
        <v>244.29</v>
      </c>
      <c r="CK7" s="36">
        <v>253.12</v>
      </c>
      <c r="CL7" s="36">
        <v>50.76</v>
      </c>
      <c r="CM7" s="36">
        <v>49.98</v>
      </c>
      <c r="CN7" s="36">
        <v>57.52</v>
      </c>
      <c r="CO7" s="36">
        <v>58.6</v>
      </c>
      <c r="CP7" s="36">
        <v>52.04</v>
      </c>
      <c r="CQ7" s="36">
        <v>72.23</v>
      </c>
      <c r="CR7" s="36">
        <v>71.680000000000007</v>
      </c>
      <c r="CS7" s="36">
        <v>64.27</v>
      </c>
      <c r="CT7" s="36">
        <v>58.33</v>
      </c>
      <c r="CU7" s="36">
        <v>62.48</v>
      </c>
      <c r="CV7" s="36">
        <v>62.68</v>
      </c>
      <c r="CW7" s="36">
        <v>74.989999999999995</v>
      </c>
      <c r="CX7" s="36">
        <v>76.12</v>
      </c>
      <c r="CY7" s="36">
        <v>76.319999999999993</v>
      </c>
      <c r="CZ7" s="36">
        <v>78.02</v>
      </c>
      <c r="DA7" s="36">
        <v>80.180000000000007</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2016-02-04T07:42:42Z</cp:lastPrinted>
  <dcterms:created xsi:type="dcterms:W3CDTF">2016-01-14T10:48:47Z</dcterms:created>
  <dcterms:modified xsi:type="dcterms:W3CDTF">2016-02-08T04:43:25Z</dcterms:modified>
  <cp:category/>
</cp:coreProperties>
</file>