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NUMATA-1349\下水道\経営\R3経営比較分析表\"/>
    </mc:Choice>
  </mc:AlternateContent>
  <xr:revisionPtr revIDLastSave="0" documentId="13_ncr:1_{A15077B3-4008-4509-ADC6-CB9A5F54747F}" xr6:coauthVersionLast="36" xr6:coauthVersionMax="36" xr10:uidLastSave="{00000000-0000-0000-0000-000000000000}"/>
  <workbookProtection workbookAlgorithmName="SHA-512" workbookHashValue="8WPlHFDMLJhsnEJ1DmvmTtcQ+nIHyElEaLrt0f7OQJR1Yw1lQPtoQy6Top4Cc7HJTbdx5SAlXWQO4Xl8p9O0jA==" workbookSaltValue="oiRU15oNzoyTFbx6PRxSN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E85" i="4"/>
  <c r="AT10" i="4"/>
  <c r="AD10" i="4"/>
  <c r="I10" i="4"/>
  <c r="B10" i="4"/>
  <c r="AL8" i="4"/>
  <c r="I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<sst xmlns="http://schemas.openxmlformats.org/spreadsheetml/2006/main" count="320" uniqueCount="117">
  <si>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</si>
  <si>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</si>
  <si>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</si>
  <si>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</si>
  <si>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</si>
  <si>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</si>
  <si>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</si>
  <si>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</si>
  <si>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</si>
  <si>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</si>
  <si>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</si>
  <si>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</si>
  <si>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</si>
  <si>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</si>
  <si>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</si>
  <si>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</si>
  <si>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</si>
  <si>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</si>
  <si>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</si>
  <si>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</si>
  <si>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</si>
  <si>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</si>
  <si>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</si>
  <si>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</si>
  <si>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</si>
  <si>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</si>
  <si>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</si>
  <si>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</si>
  <si>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</si>
  <si>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</si>
  <si>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</si>
  <si>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</si>
  <si>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</si>
  <si>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</si>
  <si>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</si>
  <si>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</si>
  <si>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</si>
  <si>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</si>
  <si>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</si>
  <si>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</si>
  <si>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</si>
  <si>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</si>
  <si>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</si>
  <si>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</si>
  <si>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</si>
  <si>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</si>
  <si>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</si>
  <si>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</si>
  <si>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</si>
  <si>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</si>
  <si>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</si>
  <si>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</si>
  <si>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</si>
  <si>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</si>
  <si>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</si>
  <si>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</si>
  <si>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</si>
  <si>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</si>
  <si>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</si>
  <si>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</si>
  <si>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</si>
  <si>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</si>
  <si>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</si>
  <si>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</si>
  <si>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</si>
  <si>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</si>
  <si>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</si>
  <si>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</si>
  <si>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</si>
  <si>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</si>
  <si>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</si>
  <si>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</si>
  <si>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</si>
  <si>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</si>
  <si>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</si>
  <si>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</si>
  <si>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</si>
  <si>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</si>
  <si>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</si>
  <si>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</si>
  <si>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</si>
  <si>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</si>
  <si>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</si>
  <si>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</si>
  <si>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</si>
  <si>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</si>
  <si>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</si>
  <si>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</si>
  <si>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</si>
  <si>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</si>
  <si>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</si>
  <si>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</si>
  <si>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</si>
  <si>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</si>
  <si>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</si>
  <si>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</si>
  <si>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</si>
  <si>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</si>
  <si>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</si>
  <si>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</si>
  <si>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</si>
  <si>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</si>
  <si>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</si>
  <si>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</si>
  <si>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</si>
  <si>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</si>
  <si>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</si>
  <si>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</si>
  <si>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</si>
  <si>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</si>
  <si>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</si>
  <si>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</si>
  <si>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</si>
  <si>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</si>
  <si>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100%は超えているものの、営業外収益に占める一般会計補助金の割合が高い状況である。類似団体平均値との比較においても低い水準にあり、使用料収入の確保に努めていく必要がある。
③流動比率
　企業債の元金償還が多く、類似団体平均値と比較して著しく低い数値となっている。企業債の償還が進む中で、新規の借入を抑制していく必要がある。
④企業債残高対事業規模比率
　法適化に伴い、地方債現在高における一般会計負担分が増加したことから低い数値となったが、引き続き、企業債の新規借入を抑制していく必要がある。
⑤経費回収率
　前年度との比較では改善しているが、前年度は法適化に伴う打切決算による一時的な数値悪化であり、現状は変わっていないため、引き続き使用料収入の確保に努める必要がある。
⑥汚水処理原価
　法適化に伴い、「分流式下水道等に要する経費」の算定方法が変更になったことから数値が改善したが、現状は変わっていないため、引き続き、維持管理費の削減に努める必要がある。
⑧水洗化率
　着実に上昇してきており、類似団体平均値との比較においても高くなっているが、未接続の世帯もあることから、引き続き普及啓発活動に努めていく必要がある。</t>
    <phoneticPr fontId="4"/>
  </si>
  <si>
    <t>①有形固定資産減価償却率
　法適化初年度のため、類似団体平均値との比較において低くなっている。
②管渠老朽化率　③管渠改善率
　管渠改善については未着手となっているが、築造から40年以上経過するものも一部存在するため、緊急性や優先度を考慮した施設の更新、修繕計画を検討する時期に来ている。老朽化対策については、建設費と維持管理費のバランスを考慮して進める必要がある。</t>
    <phoneticPr fontId="4"/>
  </si>
  <si>
    <t xml:space="preserve"> 経営指標数値については、地方公営企業法の適用により算定基準が変わったことから改善した項目もあるが、実態は変わっておらず、類似団体との比較でも低調な項目が多い。これは、企業債の償還等に対する一般会計繰入金への依存度が高く、また、汚水処理費用の効率化が不十分であることに起因している。そのため、維持管理費を中心としたより一層の費用削減を図る必要がある。
　また、今後、施設の老朽化対策が急務となるため、地方公営企業法の適用による決算財務諸表の分析を早急に行い、経営戦略並びに使用料体系の見直しや適正なストックマネジメント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</si>
</sst>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F2-4CCD-8F75-5C0C56103E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72F2-4CCD-8F75-5C0C56103E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48-4D13-B751-F000965884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56.72</c:v>
                </c:pt>
              </c:numCache>
            </c:numRef>
          </c:val>
          <c:smooth val="0"/>
          <c:extLst>
            <c:ext xmlns:c16="http://schemas.microsoft.com/office/drawing/2014/chart" uri="{C3380CC4-5D6E-409C-BE32-E72D297353CC}">
              <c16:uniqueId val="{00000001-2648-4D13-B751-F000965884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91.56</c:v>
                </c:pt>
              </c:numCache>
            </c:numRef>
          </c:val>
          <c:extLst>
            <c:ext xmlns:c16="http://schemas.microsoft.com/office/drawing/2014/chart" uri="{C3380CC4-5D6E-409C-BE32-E72D297353CC}">
              <c16:uniqueId val="{00000000-B9CF-4EDD-9C1E-5881037B50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90.72</c:v>
                </c:pt>
              </c:numCache>
            </c:numRef>
          </c:val>
          <c:smooth val="0"/>
          <c:extLst>
            <c:ext xmlns:c16="http://schemas.microsoft.com/office/drawing/2014/chart" uri="{C3380CC4-5D6E-409C-BE32-E72D297353CC}">
              <c16:uniqueId val="{00000001-B9CF-4EDD-9C1E-5881037B50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103.32</c:v>
                </c:pt>
              </c:numCache>
            </c:numRef>
          </c:val>
          <c:extLst>
            <c:ext xmlns:c16="http://schemas.microsoft.com/office/drawing/2014/chart" uri="{C3380CC4-5D6E-409C-BE32-E72D297353CC}">
              <c16:uniqueId val="{00000000-0E1D-40BD-88C6-2AD874BB95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c:v>
                </c:pt>
              </c:numCache>
            </c:numRef>
          </c:val>
          <c:smooth val="0"/>
          <c:extLst>
            <c:ext xmlns:c16="http://schemas.microsoft.com/office/drawing/2014/chart" uri="{C3380CC4-5D6E-409C-BE32-E72D297353CC}">
              <c16:uniqueId val="{00000001-0E1D-40BD-88C6-2AD874BB95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3.39</c:v>
                </c:pt>
              </c:numCache>
            </c:numRef>
          </c:val>
          <c:extLst>
            <c:ext xmlns:c16="http://schemas.microsoft.com/office/drawing/2014/chart" uri="{C3380CC4-5D6E-409C-BE32-E72D297353CC}">
              <c16:uniqueId val="{00000000-A834-42A3-A462-C6D6BAC616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20.78</c:v>
                </c:pt>
              </c:numCache>
            </c:numRef>
          </c:val>
          <c:smooth val="0"/>
          <c:extLst>
            <c:ext xmlns:c16="http://schemas.microsoft.com/office/drawing/2014/chart" uri="{C3380CC4-5D6E-409C-BE32-E72D297353CC}">
              <c16:uniqueId val="{00000001-A834-42A3-A462-C6D6BAC616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C4-450C-A797-DF7F23AAC8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1.34</c:v>
                </c:pt>
              </c:numCache>
            </c:numRef>
          </c:val>
          <c:smooth val="0"/>
          <c:extLst>
            <c:ext xmlns:c16="http://schemas.microsoft.com/office/drawing/2014/chart" uri="{C3380CC4-5D6E-409C-BE32-E72D297353CC}">
              <c16:uniqueId val="{00000001-18C4-450C-A797-DF7F23AAC8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CD-4ED3-9523-5069BE67F1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18.36</c:v>
                </c:pt>
              </c:numCache>
            </c:numRef>
          </c:val>
          <c:smooth val="0"/>
          <c:extLst>
            <c:ext xmlns:c16="http://schemas.microsoft.com/office/drawing/2014/chart" uri="{C3380CC4-5D6E-409C-BE32-E72D297353CC}">
              <c16:uniqueId val="{00000001-DECD-4ED3-9523-5069BE67F1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17.47</c:v>
                </c:pt>
              </c:numCache>
            </c:numRef>
          </c:val>
          <c:extLst>
            <c:ext xmlns:c16="http://schemas.microsoft.com/office/drawing/2014/chart" uri="{C3380CC4-5D6E-409C-BE32-E72D297353CC}">
              <c16:uniqueId val="{00000000-1FE1-40C2-A44C-C682C51409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55.6</c:v>
                </c:pt>
              </c:numCache>
            </c:numRef>
          </c:val>
          <c:smooth val="0"/>
          <c:extLst>
            <c:ext xmlns:c16="http://schemas.microsoft.com/office/drawing/2014/chart" uri="{C3380CC4-5D6E-409C-BE32-E72D297353CC}">
              <c16:uniqueId val="{00000001-1FE1-40C2-A44C-C682C51409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183.47</c:v>
                </c:pt>
              </c:numCache>
            </c:numRef>
          </c:val>
          <c:extLst>
            <c:ext xmlns:c16="http://schemas.microsoft.com/office/drawing/2014/chart" uri="{C3380CC4-5D6E-409C-BE32-E72D297353CC}">
              <c16:uniqueId val="{00000000-C607-4EB4-9FDF-479E328FDA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789.08</c:v>
                </c:pt>
              </c:numCache>
            </c:numRef>
          </c:val>
          <c:smooth val="0"/>
          <c:extLst>
            <c:ext xmlns:c16="http://schemas.microsoft.com/office/drawing/2014/chart" uri="{C3380CC4-5D6E-409C-BE32-E72D297353CC}">
              <c16:uniqueId val="{00000001-C607-4EB4-9FDF-479E328FDA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81.97</c:v>
                </c:pt>
              </c:numCache>
            </c:numRef>
          </c:val>
          <c:extLst>
            <c:ext xmlns:c16="http://schemas.microsoft.com/office/drawing/2014/chart" uri="{C3380CC4-5D6E-409C-BE32-E72D297353CC}">
              <c16:uniqueId val="{00000000-E324-4889-A3C8-3C36BC5AD1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88.25</c:v>
                </c:pt>
              </c:numCache>
            </c:numRef>
          </c:val>
          <c:smooth val="0"/>
          <c:extLst>
            <c:ext xmlns:c16="http://schemas.microsoft.com/office/drawing/2014/chart" uri="{C3380CC4-5D6E-409C-BE32-E72D297353CC}">
              <c16:uniqueId val="{00000001-E324-4889-A3C8-3C36BC5AD1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169.92</c:v>
                </c:pt>
              </c:numCache>
            </c:numRef>
          </c:val>
          <c:extLst>
            <c:ext xmlns:c16="http://schemas.microsoft.com/office/drawing/2014/chart" uri="{C3380CC4-5D6E-409C-BE32-E72D297353CC}">
              <c16:uniqueId val="{00000000-0D0C-4653-B4BD-3AF8116D45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176.37</c:v>
                </c:pt>
              </c:numCache>
            </c:numRef>
          </c:val>
          <c:smooth val="0"/>
          <c:extLst>
            <c:ext xmlns:c16="http://schemas.microsoft.com/office/drawing/2014/chart" uri="{C3380CC4-5D6E-409C-BE32-E72D297353CC}">
              <c16:uniqueId val="{00000001-0D0C-4653-B4BD-3AF8116D45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46673</v>
      </c>
      <c r="AM8" s="69"/>
      <c r="AN8" s="69"/>
      <c r="AO8" s="69"/>
      <c r="AP8" s="69"/>
      <c r="AQ8" s="69"/>
      <c r="AR8" s="69"/>
      <c r="AS8" s="69"/>
      <c r="AT8" s="68">
        <f>データ!T6</f>
        <v>443.46</v>
      </c>
      <c r="AU8" s="68"/>
      <c r="AV8" s="68"/>
      <c r="AW8" s="68"/>
      <c r="AX8" s="68"/>
      <c r="AY8" s="68"/>
      <c r="AZ8" s="68"/>
      <c r="BA8" s="68"/>
      <c r="BB8" s="68">
        <f>データ!U6</f>
        <v>105.25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48.87</v>
      </c>
      <c r="J10" s="68"/>
      <c r="K10" s="68"/>
      <c r="L10" s="68"/>
      <c r="M10" s="68"/>
      <c r="N10" s="68"/>
      <c r="O10" s="68"/>
      <c r="P10" s="68">
        <f>データ!P6</f>
        <v>46.65</v>
      </c>
      <c r="Q10" s="68"/>
      <c r="R10" s="68"/>
      <c r="S10" s="68"/>
      <c r="T10" s="68"/>
      <c r="U10" s="68"/>
      <c r="V10" s="68"/>
      <c r="W10" s="68">
        <f>データ!Q6</f>
        <v>87.91</v>
      </c>
      <c r="X10" s="68"/>
      <c r="Y10" s="68"/>
      <c r="Z10" s="68"/>
      <c r="AA10" s="68"/>
      <c r="AB10" s="68"/>
      <c r="AC10" s="68"/>
      <c r="AD10" s="69">
        <f>データ!R6</f>
        <v>2780</v>
      </c>
      <c r="AE10" s="69"/>
      <c r="AF10" s="69"/>
      <c r="AG10" s="69"/>
      <c r="AH10" s="69"/>
      <c r="AI10" s="69"/>
      <c r="AJ10" s="69"/>
      <c r="AK10" s="2"/>
      <c r="AL10" s="69">
        <f>データ!V6</f>
        <v>21682</v>
      </c>
      <c r="AM10" s="69"/>
      <c r="AN10" s="69"/>
      <c r="AO10" s="69"/>
      <c r="AP10" s="69"/>
      <c r="AQ10" s="69"/>
      <c r="AR10" s="69"/>
      <c r="AS10" s="69"/>
      <c r="AT10" s="68">
        <f>データ!W6</f>
        <v>6.2</v>
      </c>
      <c r="AU10" s="68"/>
      <c r="AV10" s="68"/>
      <c r="AW10" s="68"/>
      <c r="AX10" s="68"/>
      <c r="AY10" s="68"/>
      <c r="AZ10" s="68"/>
      <c r="BA10" s="68"/>
      <c r="BB10" s="68">
        <f>データ!X6</f>
        <v>3497.1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pcg2ZuA/5hL892WaJQMJUOoDTwqcIkiHjOr6p6B/GDNJBR0/Mx1W+UT1PNaqPkTGHfRu/T/CBuJ1ipTuzC3fQ==" saltValue="hOZfdOXzRJxj5uDZAsku4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102067</v>
      </c>
      <c r="D6" s="33">
        <f t="shared" si="3"/>
        <v>46</v>
      </c>
      <c r="E6" s="33">
        <f t="shared" si="3"/>
        <v>17</v>
      </c>
      <c r="F6" s="33">
        <f t="shared" si="3"/>
        <v>1</v>
      </c>
      <c r="G6" s="33">
        <f t="shared" si="3"/>
        <v>0</v>
      </c>
      <c r="H6" s="33" t="str">
        <f t="shared" si="3"/>
        <v>群馬県　沼田市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48.87</v>
      </c>
      <c r="P6" s="34">
        <f t="shared" si="3"/>
        <v>46.65</v>
      </c>
      <c r="Q6" s="34">
        <f t="shared" si="3"/>
        <v>87.91</v>
      </c>
      <c r="R6" s="34">
        <f t="shared" si="3"/>
        <v>2780</v>
      </c>
      <c r="S6" s="34">
        <f t="shared" si="3"/>
        <v>46673</v>
      </c>
      <c r="T6" s="34">
        <f t="shared" si="3"/>
        <v>443.46</v>
      </c>
      <c r="U6" s="34">
        <f t="shared" si="3"/>
        <v>105.25</v>
      </c>
      <c r="V6" s="34">
        <f t="shared" si="3"/>
        <v>21682</v>
      </c>
      <c r="W6" s="34">
        <f t="shared" si="3"/>
        <v>6.2</v>
      </c>
      <c r="X6" s="34">
        <f t="shared" si="3"/>
        <v>3497.1</v>
      </c>
      <c r="Y6" s="35" t="str">
        <f>IF(Y7="",NA(),Y7)</f>
        <v>-</v>
      </c>
      <c r="Z6" s="35" t="str">
        <f t="shared" ref="Z6:AH6" si="4">IF(Z7="",NA(),Z7)</f>
        <v>-</v>
      </c>
      <c r="AA6" s="35" t="str">
        <f t="shared" si="4"/>
        <v>-</v>
      </c>
      <c r="AB6" s="35" t="str">
        <f t="shared" si="4"/>
        <v>-</v>
      </c>
      <c r="AC6" s="35">
        <f t="shared" si="4"/>
        <v>103.32</v>
      </c>
      <c r="AD6" s="35" t="str">
        <f t="shared" si="4"/>
        <v>-</v>
      </c>
      <c r="AE6" s="35" t="str">
        <f t="shared" si="4"/>
        <v>-</v>
      </c>
      <c r="AF6" s="35" t="str">
        <f t="shared" si="4"/>
        <v>-</v>
      </c>
      <c r="AG6" s="35" t="str">
        <f t="shared" si="4"/>
        <v>-</v>
      </c>
      <c r="AH6" s="35">
        <f t="shared" si="4"/>
        <v>106.5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18.36</v>
      </c>
      <c r="AT6" s="34" t="str">
        <f>IF(AT7="","",IF(AT7="-","【-】","【"&amp;SUBSTITUTE(TEXT(AT7,"#,##0.00"),"-","△")&amp;"】"))</f>
        <v>【3.64】</v>
      </c>
      <c r="AU6" s="35" t="str">
        <f>IF(AU7="",NA(),AU7)</f>
        <v>-</v>
      </c>
      <c r="AV6" s="35" t="str">
        <f t="shared" ref="AV6:BD6" si="6">IF(AV7="",NA(),AV7)</f>
        <v>-</v>
      </c>
      <c r="AW6" s="35" t="str">
        <f t="shared" si="6"/>
        <v>-</v>
      </c>
      <c r="AX6" s="35" t="str">
        <f t="shared" si="6"/>
        <v>-</v>
      </c>
      <c r="AY6" s="35">
        <f t="shared" si="6"/>
        <v>17.47</v>
      </c>
      <c r="AZ6" s="35" t="str">
        <f t="shared" si="6"/>
        <v>-</v>
      </c>
      <c r="BA6" s="35" t="str">
        <f t="shared" si="6"/>
        <v>-</v>
      </c>
      <c r="BB6" s="35" t="str">
        <f t="shared" si="6"/>
        <v>-</v>
      </c>
      <c r="BC6" s="35" t="str">
        <f t="shared" si="6"/>
        <v>-</v>
      </c>
      <c r="BD6" s="35">
        <f t="shared" si="6"/>
        <v>55.6</v>
      </c>
      <c r="BE6" s="34" t="str">
        <f>IF(BE7="","",IF(BE7="-","【-】","【"&amp;SUBSTITUTE(TEXT(BE7,"#,##0.00"),"-","△")&amp;"】"))</f>
        <v>【67.52】</v>
      </c>
      <c r="BF6" s="35" t="str">
        <f>IF(BF7="",NA(),BF7)</f>
        <v>-</v>
      </c>
      <c r="BG6" s="35" t="str">
        <f t="shared" ref="BG6:BO6" si="7">IF(BG7="",NA(),BG7)</f>
        <v>-</v>
      </c>
      <c r="BH6" s="35" t="str">
        <f t="shared" si="7"/>
        <v>-</v>
      </c>
      <c r="BI6" s="35" t="str">
        <f t="shared" si="7"/>
        <v>-</v>
      </c>
      <c r="BJ6" s="35">
        <f t="shared" si="7"/>
        <v>183.47</v>
      </c>
      <c r="BK6" s="35" t="str">
        <f t="shared" si="7"/>
        <v>-</v>
      </c>
      <c r="BL6" s="35" t="str">
        <f t="shared" si="7"/>
        <v>-</v>
      </c>
      <c r="BM6" s="35" t="str">
        <f t="shared" si="7"/>
        <v>-</v>
      </c>
      <c r="BN6" s="35" t="str">
        <f t="shared" si="7"/>
        <v>-</v>
      </c>
      <c r="BO6" s="35">
        <f t="shared" si="7"/>
        <v>789.08</v>
      </c>
      <c r="BP6" s="34" t="str">
        <f>IF(BP7="","",IF(BP7="-","【-】","【"&amp;SUBSTITUTE(TEXT(BP7,"#,##0.00"),"-","△")&amp;"】"))</f>
        <v>【705.21】</v>
      </c>
      <c r="BQ6" s="35" t="str">
        <f>IF(BQ7="",NA(),BQ7)</f>
        <v>-</v>
      </c>
      <c r="BR6" s="35" t="str">
        <f t="shared" ref="BR6:BZ6" si="8">IF(BR7="",NA(),BR7)</f>
        <v>-</v>
      </c>
      <c r="BS6" s="35" t="str">
        <f t="shared" si="8"/>
        <v>-</v>
      </c>
      <c r="BT6" s="35" t="str">
        <f t="shared" si="8"/>
        <v>-</v>
      </c>
      <c r="BU6" s="35">
        <f t="shared" si="8"/>
        <v>81.97</v>
      </c>
      <c r="BV6" s="35" t="str">
        <f t="shared" si="8"/>
        <v>-</v>
      </c>
      <c r="BW6" s="35" t="str">
        <f t="shared" si="8"/>
        <v>-</v>
      </c>
      <c r="BX6" s="35" t="str">
        <f t="shared" si="8"/>
        <v>-</v>
      </c>
      <c r="BY6" s="35" t="str">
        <f t="shared" si="8"/>
        <v>-</v>
      </c>
      <c r="BZ6" s="35">
        <f t="shared" si="8"/>
        <v>88.25</v>
      </c>
      <c r="CA6" s="34" t="str">
        <f>IF(CA7="","",IF(CA7="-","【-】","【"&amp;SUBSTITUTE(TEXT(CA7,"#,##0.00"),"-","△")&amp;"】"))</f>
        <v>【98.96】</v>
      </c>
      <c r="CB6" s="35" t="str">
        <f>IF(CB7="",NA(),CB7)</f>
        <v>-</v>
      </c>
      <c r="CC6" s="35" t="str">
        <f t="shared" ref="CC6:CK6" si="9">IF(CC7="",NA(),CC7)</f>
        <v>-</v>
      </c>
      <c r="CD6" s="35" t="str">
        <f t="shared" si="9"/>
        <v>-</v>
      </c>
      <c r="CE6" s="35" t="str">
        <f t="shared" si="9"/>
        <v>-</v>
      </c>
      <c r="CF6" s="35">
        <f t="shared" si="9"/>
        <v>169.92</v>
      </c>
      <c r="CG6" s="35" t="str">
        <f t="shared" si="9"/>
        <v>-</v>
      </c>
      <c r="CH6" s="35" t="str">
        <f t="shared" si="9"/>
        <v>-</v>
      </c>
      <c r="CI6" s="35" t="str">
        <f t="shared" si="9"/>
        <v>-</v>
      </c>
      <c r="CJ6" s="35" t="str">
        <f t="shared" si="9"/>
        <v>-</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56.72</v>
      </c>
      <c r="CW6" s="34" t="str">
        <f>IF(CW7="","",IF(CW7="-","【-】","【"&amp;SUBSTITUTE(TEXT(CW7,"#,##0.00"),"-","△")&amp;"】"))</f>
        <v>【59.57】</v>
      </c>
      <c r="CX6" s="35" t="str">
        <f>IF(CX7="",NA(),CX7)</f>
        <v>-</v>
      </c>
      <c r="CY6" s="35" t="str">
        <f t="shared" ref="CY6:DG6" si="11">IF(CY7="",NA(),CY7)</f>
        <v>-</v>
      </c>
      <c r="CZ6" s="35" t="str">
        <f t="shared" si="11"/>
        <v>-</v>
      </c>
      <c r="DA6" s="35" t="str">
        <f t="shared" si="11"/>
        <v>-</v>
      </c>
      <c r="DB6" s="35">
        <f t="shared" si="11"/>
        <v>91.56</v>
      </c>
      <c r="DC6" s="35" t="str">
        <f t="shared" si="11"/>
        <v>-</v>
      </c>
      <c r="DD6" s="35" t="str">
        <f t="shared" si="11"/>
        <v>-</v>
      </c>
      <c r="DE6" s="35" t="str">
        <f t="shared" si="11"/>
        <v>-</v>
      </c>
      <c r="DF6" s="35" t="str">
        <f t="shared" si="11"/>
        <v>-</v>
      </c>
      <c r="DG6" s="35">
        <f t="shared" si="11"/>
        <v>90.72</v>
      </c>
      <c r="DH6" s="34" t="str">
        <f>IF(DH7="","",IF(DH7="-","【-】","【"&amp;SUBSTITUTE(TEXT(DH7,"#,##0.00"),"-","△")&amp;"】"))</f>
        <v>【95.57】</v>
      </c>
      <c r="DI6" s="35" t="str">
        <f>IF(DI7="",NA(),DI7)</f>
        <v>-</v>
      </c>
      <c r="DJ6" s="35" t="str">
        <f t="shared" ref="DJ6:DR6" si="12">IF(DJ7="",NA(),DJ7)</f>
        <v>-</v>
      </c>
      <c r="DK6" s="35" t="str">
        <f t="shared" si="12"/>
        <v>-</v>
      </c>
      <c r="DL6" s="35" t="str">
        <f t="shared" si="12"/>
        <v>-</v>
      </c>
      <c r="DM6" s="35">
        <f t="shared" si="12"/>
        <v>3.39</v>
      </c>
      <c r="DN6" s="35" t="str">
        <f t="shared" si="12"/>
        <v>-</v>
      </c>
      <c r="DO6" s="35" t="str">
        <f t="shared" si="12"/>
        <v>-</v>
      </c>
      <c r="DP6" s="35" t="str">
        <f t="shared" si="12"/>
        <v>-</v>
      </c>
      <c r="DQ6" s="35" t="str">
        <f t="shared" si="12"/>
        <v>-</v>
      </c>
      <c r="DR6" s="35">
        <f t="shared" si="12"/>
        <v>20.78</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102067</v>
      </c>
      <c r="D7" s="37">
        <v>46</v>
      </c>
      <c r="E7" s="37">
        <v>17</v>
      </c>
      <c r="F7" s="37">
        <v>1</v>
      </c>
      <c r="G7" s="37">
        <v>0</v>
      </c>
      <c r="H7" s="37" t="s">
        <v>96</v>
      </c>
      <c r="I7" s="37" t="s">
        <v>97</v>
      </c>
      <c r="J7" s="37" t="s">
        <v>98</v>
      </c>
      <c r="K7" s="37" t="s">
        <v>99</v>
      </c>
      <c r="L7" s="37" t="s">
        <v>100</v>
      </c>
      <c r="M7" s="37" t="s">
        <v>101</v>
      </c>
      <c r="N7" s="38" t="s">
        <v>102</v>
      </c>
      <c r="O7" s="38">
        <v>48.87</v>
      </c>
      <c r="P7" s="38">
        <v>46.65</v>
      </c>
      <c r="Q7" s="38">
        <v>87.91</v>
      </c>
      <c r="R7" s="38">
        <v>2780</v>
      </c>
      <c r="S7" s="38">
        <v>46673</v>
      </c>
      <c r="T7" s="38">
        <v>443.46</v>
      </c>
      <c r="U7" s="38">
        <v>105.25</v>
      </c>
      <c r="V7" s="38">
        <v>21682</v>
      </c>
      <c r="W7" s="38">
        <v>6.2</v>
      </c>
      <c r="X7" s="38">
        <v>3497.1</v>
      </c>
      <c r="Y7" s="38" t="s">
        <v>102</v>
      </c>
      <c r="Z7" s="38" t="s">
        <v>102</v>
      </c>
      <c r="AA7" s="38" t="s">
        <v>102</v>
      </c>
      <c r="AB7" s="38" t="s">
        <v>102</v>
      </c>
      <c r="AC7" s="38">
        <v>103.32</v>
      </c>
      <c r="AD7" s="38" t="s">
        <v>102</v>
      </c>
      <c r="AE7" s="38" t="s">
        <v>102</v>
      </c>
      <c r="AF7" s="38" t="s">
        <v>102</v>
      </c>
      <c r="AG7" s="38" t="s">
        <v>102</v>
      </c>
      <c r="AH7" s="38">
        <v>106.5</v>
      </c>
      <c r="AI7" s="38">
        <v>106.67</v>
      </c>
      <c r="AJ7" s="38" t="s">
        <v>102</v>
      </c>
      <c r="AK7" s="38" t="s">
        <v>102</v>
      </c>
      <c r="AL7" s="38" t="s">
        <v>102</v>
      </c>
      <c r="AM7" s="38" t="s">
        <v>102</v>
      </c>
      <c r="AN7" s="38">
        <v>0</v>
      </c>
      <c r="AO7" s="38" t="s">
        <v>102</v>
      </c>
      <c r="AP7" s="38" t="s">
        <v>102</v>
      </c>
      <c r="AQ7" s="38" t="s">
        <v>102</v>
      </c>
      <c r="AR7" s="38" t="s">
        <v>102</v>
      </c>
      <c r="AS7" s="38">
        <v>18.36</v>
      </c>
      <c r="AT7" s="38">
        <v>3.64</v>
      </c>
      <c r="AU7" s="38" t="s">
        <v>102</v>
      </c>
      <c r="AV7" s="38" t="s">
        <v>102</v>
      </c>
      <c r="AW7" s="38" t="s">
        <v>102</v>
      </c>
      <c r="AX7" s="38" t="s">
        <v>102</v>
      </c>
      <c r="AY7" s="38">
        <v>17.47</v>
      </c>
      <c r="AZ7" s="38" t="s">
        <v>102</v>
      </c>
      <c r="BA7" s="38" t="s">
        <v>102</v>
      </c>
      <c r="BB7" s="38" t="s">
        <v>102</v>
      </c>
      <c r="BC7" s="38" t="s">
        <v>102</v>
      </c>
      <c r="BD7" s="38">
        <v>55.6</v>
      </c>
      <c r="BE7" s="38">
        <v>67.52</v>
      </c>
      <c r="BF7" s="38" t="s">
        <v>102</v>
      </c>
      <c r="BG7" s="38" t="s">
        <v>102</v>
      </c>
      <c r="BH7" s="38" t="s">
        <v>102</v>
      </c>
      <c r="BI7" s="38" t="s">
        <v>102</v>
      </c>
      <c r="BJ7" s="38">
        <v>183.47</v>
      </c>
      <c r="BK7" s="38" t="s">
        <v>102</v>
      </c>
      <c r="BL7" s="38" t="s">
        <v>102</v>
      </c>
      <c r="BM7" s="38" t="s">
        <v>102</v>
      </c>
      <c r="BN7" s="38" t="s">
        <v>102</v>
      </c>
      <c r="BO7" s="38">
        <v>789.08</v>
      </c>
      <c r="BP7" s="38">
        <v>705.21</v>
      </c>
      <c r="BQ7" s="38" t="s">
        <v>102</v>
      </c>
      <c r="BR7" s="38" t="s">
        <v>102</v>
      </c>
      <c r="BS7" s="38" t="s">
        <v>102</v>
      </c>
      <c r="BT7" s="38" t="s">
        <v>102</v>
      </c>
      <c r="BU7" s="38">
        <v>81.97</v>
      </c>
      <c r="BV7" s="38" t="s">
        <v>102</v>
      </c>
      <c r="BW7" s="38" t="s">
        <v>102</v>
      </c>
      <c r="BX7" s="38" t="s">
        <v>102</v>
      </c>
      <c r="BY7" s="38" t="s">
        <v>102</v>
      </c>
      <c r="BZ7" s="38">
        <v>88.25</v>
      </c>
      <c r="CA7" s="38">
        <v>98.96</v>
      </c>
      <c r="CB7" s="38" t="s">
        <v>102</v>
      </c>
      <c r="CC7" s="38" t="s">
        <v>102</v>
      </c>
      <c r="CD7" s="38" t="s">
        <v>102</v>
      </c>
      <c r="CE7" s="38" t="s">
        <v>102</v>
      </c>
      <c r="CF7" s="38">
        <v>169.92</v>
      </c>
      <c r="CG7" s="38" t="s">
        <v>102</v>
      </c>
      <c r="CH7" s="38" t="s">
        <v>102</v>
      </c>
      <c r="CI7" s="38" t="s">
        <v>102</v>
      </c>
      <c r="CJ7" s="38" t="s">
        <v>102</v>
      </c>
      <c r="CK7" s="38">
        <v>176.37</v>
      </c>
      <c r="CL7" s="38">
        <v>134.52000000000001</v>
      </c>
      <c r="CM7" s="38" t="s">
        <v>102</v>
      </c>
      <c r="CN7" s="38" t="s">
        <v>102</v>
      </c>
      <c r="CO7" s="38" t="s">
        <v>102</v>
      </c>
      <c r="CP7" s="38" t="s">
        <v>102</v>
      </c>
      <c r="CQ7" s="38" t="s">
        <v>102</v>
      </c>
      <c r="CR7" s="38" t="s">
        <v>102</v>
      </c>
      <c r="CS7" s="38" t="s">
        <v>102</v>
      </c>
      <c r="CT7" s="38" t="s">
        <v>102</v>
      </c>
      <c r="CU7" s="38" t="s">
        <v>102</v>
      </c>
      <c r="CV7" s="38">
        <v>56.72</v>
      </c>
      <c r="CW7" s="38">
        <v>59.57</v>
      </c>
      <c r="CX7" s="38" t="s">
        <v>102</v>
      </c>
      <c r="CY7" s="38" t="s">
        <v>102</v>
      </c>
      <c r="CZ7" s="38" t="s">
        <v>102</v>
      </c>
      <c r="DA7" s="38" t="s">
        <v>102</v>
      </c>
      <c r="DB7" s="38">
        <v>91.56</v>
      </c>
      <c r="DC7" s="38" t="s">
        <v>102</v>
      </c>
      <c r="DD7" s="38" t="s">
        <v>102</v>
      </c>
      <c r="DE7" s="38" t="s">
        <v>102</v>
      </c>
      <c r="DF7" s="38" t="s">
        <v>102</v>
      </c>
      <c r="DG7" s="38">
        <v>90.72</v>
      </c>
      <c r="DH7" s="38">
        <v>95.57</v>
      </c>
      <c r="DI7" s="38" t="s">
        <v>102</v>
      </c>
      <c r="DJ7" s="38" t="s">
        <v>102</v>
      </c>
      <c r="DK7" s="38" t="s">
        <v>102</v>
      </c>
      <c r="DL7" s="38" t="s">
        <v>102</v>
      </c>
      <c r="DM7" s="38">
        <v>3.39</v>
      </c>
      <c r="DN7" s="38" t="s">
        <v>102</v>
      </c>
      <c r="DO7" s="38" t="s">
        <v>102</v>
      </c>
      <c r="DP7" s="38" t="s">
        <v>102</v>
      </c>
      <c r="DQ7" s="38" t="s">
        <v>102</v>
      </c>
      <c r="DR7" s="38">
        <v>20.78</v>
      </c>
      <c r="DS7" s="38">
        <v>36.520000000000003</v>
      </c>
      <c r="DT7" s="38" t="s">
        <v>102</v>
      </c>
      <c r="DU7" s="38" t="s">
        <v>102</v>
      </c>
      <c r="DV7" s="38" t="s">
        <v>102</v>
      </c>
      <c r="DW7" s="38" t="s">
        <v>102</v>
      </c>
      <c r="DX7" s="38">
        <v>0</v>
      </c>
      <c r="DY7" s="38" t="s">
        <v>102</v>
      </c>
      <c r="DZ7" s="38" t="s">
        <v>102</v>
      </c>
      <c r="EA7" s="38" t="s">
        <v>102</v>
      </c>
      <c r="EB7" s="38" t="s">
        <v>102</v>
      </c>
      <c r="EC7" s="38">
        <v>1.34</v>
      </c>
      <c r="ED7" s="38">
        <v>5.72</v>
      </c>
      <c r="EE7" s="38" t="s">
        <v>102</v>
      </c>
      <c r="EF7" s="38" t="s">
        <v>102</v>
      </c>
      <c r="EG7" s="38" t="s">
        <v>102</v>
      </c>
      <c r="EH7" s="38" t="s">
        <v>102</v>
      </c>
      <c r="EI7" s="38">
        <v>0</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2021-12-03T07:09:07Z</dcterms:created>
  <dcterms:modified xsi:type="dcterms:W3CDTF">2022-01-18T00:32:28Z</dcterms:modified>
  <cp:category/>
</cp:coreProperties>
</file>