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T:\組織フォルダ\045_都市建設部\040_上下水道課\010_管理係\NUMATA-1349\下水道\経営\R3経営比較分析表\"/>
    </mc:Choice>
  </mc:AlternateContent>
  <xr:revisionPtr revIDLastSave="0" documentId="13_ncr:1_{A08940E3-1D41-4F26-86FD-CB99CC0B6799}" xr6:coauthVersionLast="36" xr6:coauthVersionMax="36" xr10:uidLastSave="{00000000-0000-0000-0000-000000000000}"/>
  <workbookProtection workbookAlgorithmName="SHA-512" workbookHashValue="hWqHSlcZlPbQwfvXsQj+NwUXXj2MKbNCspZ8MvbMdmt0494oDcQLlGqWyq3FJJ82m+14a73uE6RV9Qy69zjadw==" workbookSaltValue="fuQ3xdrmZZGhoPleN/hkU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G85" i="4"/>
  <c r="AT10" i="4"/>
  <c r="W10" i="4"/>
  <c r="I10" i="4"/>
  <c r="BB8" i="4"/>
  <c r="AL8" i="4"/>
  <c r="AD8"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<sst xmlns="http://schemas.openxmlformats.org/spreadsheetml/2006/main" count="319" uniqueCount="116">
  <si>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</si>
  <si>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</si>
  <si>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</si>
  <si>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</si>
  <si>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</si>
  <si>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</si>
  <si>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</si>
  <si>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</si>
  <si>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</si>
  <si>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</si>
  <si>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</si>
  <si>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</si>
  <si>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</si>
  <si>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</si>
  <si>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</si>
  <si>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</si>
  <si>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</si>
  <si>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</si>
  <si>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</si>
  <si>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</si>
  <si>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</si>
  <si>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</si>
  <si>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</si>
  <si>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</si>
  <si>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</si>
  <si>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</si>
  <si>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</si>
  <si>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</si>
  <si>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</si>
  <si>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</si>
  <si>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</si>
  <si>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</si>
  <si>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</si>
  <si>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</si>
  <si>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</si>
  <si>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</si>
  <si>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</si>
  <si>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</si>
  <si>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</si>
  <si>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</si>
  <si>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</si>
  <si>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</si>
  <si>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</si>
  <si>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</si>
  <si>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</si>
  <si>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</si>
  <si>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</si>
  <si>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</si>
  <si>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</si>
  <si>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</si>
  <si>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</si>
  <si>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</si>
  <si>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</si>
  <si>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</si>
  <si>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</si>
  <si>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</si>
  <si>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</si>
  <si>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</si>
  <si>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</si>
  <si>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</si>
  <si>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</si>
  <si>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</si>
  <si>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</si>
  <si>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</si>
  <si>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</si>
  <si>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</si>
  <si>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</si>
  <si>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</si>
  <si>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</si>
  <si>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</si>
  <si>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</si>
  <si>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</si>
  <si>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</si>
  <si>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</si>
  <si>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</si>
  <si>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</si>
  <si>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</si>
  <si>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</si>
  <si>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</si>
  <si>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</si>
  <si>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</si>
  <si>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</si>
  <si>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</si>
  <si>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</si>
  <si>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</si>
  <si>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</si>
  <si>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</si>
  <si>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</si>
  <si>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</si>
  <si>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</si>
  <si>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</si>
  <si>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</si>
  <si>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</si>
  <si>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</si>
  <si>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</si>
  <si>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</si>
  <si>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</si>
  <si>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</si>
  <si>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</si>
  <si>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</si>
  <si>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</si>
  <si>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</si>
  <si>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</si>
  <si>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</si>
  <si>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</si>
  <si>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</si>
  <si>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</si>
  <si>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</si>
  <si>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</si>
  <si>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</si>
  <si>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</si>
  <si>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</si>
  <si>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</si>
  <si>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
　類似団体平均値との比較において高い水準にあるものの、営業外収益に占める一般会計補助金の割合が高い状況であり、使用料収入の確保に努めていく必要がある。
③流動比率
　企業債の元金償還が多く、類似団体平均値と比較して低い数値となっている。企業債の償還が進む中で、新規の借入を抑制していく必要がある。
⑤経費回収率
　類似団体平均値との比較において高い水準にあるものの、汚水処理に係る費用の多くが一般会計からの繰入金で賄われている状況であるため、使用料収入の確保に努める必要がある。
⑥汚水処理原価
　類似団体平均値との比較において低い水準となっているが、長期的な維持管理費の平準化が図れるような対策を講じる必要がある。
⑦施設利用率
　処理水量が計画よりも少なく、結果的に施設の処理能力に余剰が生じており、類似団体平均値を下回っている。
⑧水洗化率
　施設及び管渠の整備が完了しているため、水洗化率は90％を超えており、類似団体平均値と比較し高い水準となっている。</t>
    <phoneticPr fontId="4"/>
  </si>
  <si>
    <t>①有形固定資産減価償却率
　法適化初年度のため、類似団体平均値との比較において低くなっている。
②管渠老朽化率　③管渠改善率
　事業開始から20年以上経過した施設や管渠が見られることから、近年は経年劣化による施設の修繕が増加しており、計画的に老朽化対策を講じていく必要がある。</t>
    <phoneticPr fontId="4"/>
  </si>
  <si>
    <t xml:space="preserve"> すでに施設及び管渠の整備が完了し、事業開始から20年以上経過している施設等もあることから、今後維持管理及び更新投資などの老朽化対策に要する費用の増加が見込まれる。
　公共下水道事業、特環公共下水道と同様に地方公営企業法の適用による決算財務諸表の分析を早急に行い、経営戦略の早期策定並びに使用料体系の見直しや適正なストックマネジメントを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</si>
</sst>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8CC-4923-A998-78866E2589F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18CC-4923-A998-78866E2589F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49.05</c:v>
                </c:pt>
              </c:numCache>
            </c:numRef>
          </c:val>
          <c:extLst>
            <c:ext xmlns:c16="http://schemas.microsoft.com/office/drawing/2014/chart" uri="{C3380CC4-5D6E-409C-BE32-E72D297353CC}">
              <c16:uniqueId val="{00000000-B85C-48F5-9C64-C3DCF3C9FD7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B85C-48F5-9C64-C3DCF3C9FD7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94.43</c:v>
                </c:pt>
              </c:numCache>
            </c:numRef>
          </c:val>
          <c:extLst>
            <c:ext xmlns:c16="http://schemas.microsoft.com/office/drawing/2014/chart" uri="{C3380CC4-5D6E-409C-BE32-E72D297353CC}">
              <c16:uniqueId val="{00000000-022A-4CCF-B3E5-F5BF6651168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022A-4CCF-B3E5-F5BF6651168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124.37</c:v>
                </c:pt>
              </c:numCache>
            </c:numRef>
          </c:val>
          <c:extLst>
            <c:ext xmlns:c16="http://schemas.microsoft.com/office/drawing/2014/chart" uri="{C3380CC4-5D6E-409C-BE32-E72D297353CC}">
              <c16:uniqueId val="{00000000-97F7-4204-807C-871789995AF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97F7-4204-807C-871789995AF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3.78</c:v>
                </c:pt>
              </c:numCache>
            </c:numRef>
          </c:val>
          <c:extLst>
            <c:ext xmlns:c16="http://schemas.microsoft.com/office/drawing/2014/chart" uri="{C3380CC4-5D6E-409C-BE32-E72D297353CC}">
              <c16:uniqueId val="{00000000-9063-4122-9DEC-C60061E361E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9063-4122-9DEC-C60061E361E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595-445C-90BB-CD2FA9B31CC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2595-445C-90BB-CD2FA9B31CC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019-48E6-9CEE-5EB1D77D611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7019-48E6-9CEE-5EB1D77D611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25.24</c:v>
                </c:pt>
              </c:numCache>
            </c:numRef>
          </c:val>
          <c:extLst>
            <c:ext xmlns:c16="http://schemas.microsoft.com/office/drawing/2014/chart" uri="{C3380CC4-5D6E-409C-BE32-E72D297353CC}">
              <c16:uniqueId val="{00000000-3AE2-40E1-8045-9ACB3283179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3AE2-40E1-8045-9ACB3283179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672-4AB4-A951-99EA2496AB3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F672-4AB4-A951-99EA2496AB3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75.55</c:v>
                </c:pt>
              </c:numCache>
            </c:numRef>
          </c:val>
          <c:extLst>
            <c:ext xmlns:c16="http://schemas.microsoft.com/office/drawing/2014/chart" uri="{C3380CC4-5D6E-409C-BE32-E72D297353CC}">
              <c16:uniqueId val="{00000000-E811-4E60-A0FC-8AC658ADED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E811-4E60-A0FC-8AC658ADED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183.99</c:v>
                </c:pt>
              </c:numCache>
            </c:numRef>
          </c:val>
          <c:extLst>
            <c:ext xmlns:c16="http://schemas.microsoft.com/office/drawing/2014/chart" uri="{C3380CC4-5D6E-409C-BE32-E72D297353CC}">
              <c16:uniqueId val="{00000000-2B67-415F-BEA4-637783A006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2B67-415F-BEA4-637783A006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群馬県　沼田市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46673</v>
      </c>
      <c r="AM8" s="69"/>
      <c r="AN8" s="69"/>
      <c r="AO8" s="69"/>
      <c r="AP8" s="69"/>
      <c r="AQ8" s="69"/>
      <c r="AR8" s="69"/>
      <c r="AS8" s="69"/>
      <c r="AT8" s="68">
        <f>データ!T6</f>
        <v>443.46</v>
      </c>
      <c r="AU8" s="68"/>
      <c r="AV8" s="68"/>
      <c r="AW8" s="68"/>
      <c r="AX8" s="68"/>
      <c r="AY8" s="68"/>
      <c r="AZ8" s="68"/>
      <c r="BA8" s="68"/>
      <c r="BB8" s="68">
        <f>データ!U6</f>
        <v>105.25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63.6</v>
      </c>
      <c r="J10" s="68"/>
      <c r="K10" s="68"/>
      <c r="L10" s="68"/>
      <c r="M10" s="68"/>
      <c r="N10" s="68"/>
      <c r="O10" s="68"/>
      <c r="P10" s="68">
        <f>データ!P6</f>
        <v>4.67</v>
      </c>
      <c r="Q10" s="68"/>
      <c r="R10" s="68"/>
      <c r="S10" s="68"/>
      <c r="T10" s="68"/>
      <c r="U10" s="68"/>
      <c r="V10" s="68"/>
      <c r="W10" s="68">
        <f>データ!Q6</f>
        <v>100</v>
      </c>
      <c r="X10" s="68"/>
      <c r="Y10" s="68"/>
      <c r="Z10" s="68"/>
      <c r="AA10" s="68"/>
      <c r="AB10" s="68"/>
      <c r="AC10" s="68"/>
      <c r="AD10" s="69">
        <f>データ!R6</f>
        <v>2780</v>
      </c>
      <c r="AE10" s="69"/>
      <c r="AF10" s="69"/>
      <c r="AG10" s="69"/>
      <c r="AH10" s="69"/>
      <c r="AI10" s="69"/>
      <c r="AJ10" s="69"/>
      <c r="AK10" s="2"/>
      <c r="AL10" s="69">
        <f>データ!V6</f>
        <v>2172</v>
      </c>
      <c r="AM10" s="69"/>
      <c r="AN10" s="69"/>
      <c r="AO10" s="69"/>
      <c r="AP10" s="69"/>
      <c r="AQ10" s="69"/>
      <c r="AR10" s="69"/>
      <c r="AS10" s="69"/>
      <c r="AT10" s="68">
        <f>データ!W6</f>
        <v>2.29</v>
      </c>
      <c r="AU10" s="68"/>
      <c r="AV10" s="68"/>
      <c r="AW10" s="68"/>
      <c r="AX10" s="68"/>
      <c r="AY10" s="68"/>
      <c r="AZ10" s="68"/>
      <c r="BA10" s="68"/>
      <c r="BB10" s="68">
        <f>データ!X6</f>
        <v>948.47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2mAbPimwLcO1FYp6tkdMZKdA7/1ciXDJyv0rmn8xaWK/oSOQKagCaMXNiincsaAfjmlcb0q6NrKF+b5DnpkT7Q==" saltValue="T2VkJf0z5BmMGfU863dJa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102067</v>
      </c>
      <c r="D6" s="33">
        <f t="shared" si="3"/>
        <v>46</v>
      </c>
      <c r="E6" s="33">
        <f t="shared" si="3"/>
        <v>17</v>
      </c>
      <c r="F6" s="33">
        <f t="shared" si="3"/>
        <v>5</v>
      </c>
      <c r="G6" s="33">
        <f t="shared" si="3"/>
        <v>0</v>
      </c>
      <c r="H6" s="33" t="str">
        <f t="shared" si="3"/>
        <v>群馬県　沼田市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63.6</v>
      </c>
      <c r="P6" s="34">
        <f t="shared" si="3"/>
        <v>4.67</v>
      </c>
      <c r="Q6" s="34">
        <f t="shared" si="3"/>
        <v>100</v>
      </c>
      <c r="R6" s="34">
        <f t="shared" si="3"/>
        <v>2780</v>
      </c>
      <c r="S6" s="34">
        <f t="shared" si="3"/>
        <v>46673</v>
      </c>
      <c r="T6" s="34">
        <f t="shared" si="3"/>
        <v>443.46</v>
      </c>
      <c r="U6" s="34">
        <f t="shared" si="3"/>
        <v>105.25</v>
      </c>
      <c r="V6" s="34">
        <f t="shared" si="3"/>
        <v>2172</v>
      </c>
      <c r="W6" s="34">
        <f t="shared" si="3"/>
        <v>2.29</v>
      </c>
      <c r="X6" s="34">
        <f t="shared" si="3"/>
        <v>948.47</v>
      </c>
      <c r="Y6" s="35" t="str">
        <f>IF(Y7="",NA(),Y7)</f>
        <v>-</v>
      </c>
      <c r="Z6" s="35" t="str">
        <f t="shared" ref="Z6:AH6" si="4">IF(Z7="",NA(),Z7)</f>
        <v>-</v>
      </c>
      <c r="AA6" s="35" t="str">
        <f t="shared" si="4"/>
        <v>-</v>
      </c>
      <c r="AB6" s="35" t="str">
        <f t="shared" si="4"/>
        <v>-</v>
      </c>
      <c r="AC6" s="35">
        <f t="shared" si="4"/>
        <v>124.37</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25.24</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75.55</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183.99</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49.05</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94.43</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3.78</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102067</v>
      </c>
      <c r="D7" s="37">
        <v>46</v>
      </c>
      <c r="E7" s="37">
        <v>17</v>
      </c>
      <c r="F7" s="37">
        <v>5</v>
      </c>
      <c r="G7" s="37">
        <v>0</v>
      </c>
      <c r="H7" s="37" t="s">
        <v>96</v>
      </c>
      <c r="I7" s="37" t="s">
        <v>97</v>
      </c>
      <c r="J7" s="37" t="s">
        <v>98</v>
      </c>
      <c r="K7" s="37" t="s">
        <v>99</v>
      </c>
      <c r="L7" s="37" t="s">
        <v>100</v>
      </c>
      <c r="M7" s="37" t="s">
        <v>101</v>
      </c>
      <c r="N7" s="38" t="s">
        <v>102</v>
      </c>
      <c r="O7" s="38">
        <v>63.6</v>
      </c>
      <c r="P7" s="38">
        <v>4.67</v>
      </c>
      <c r="Q7" s="38">
        <v>100</v>
      </c>
      <c r="R7" s="38">
        <v>2780</v>
      </c>
      <c r="S7" s="38">
        <v>46673</v>
      </c>
      <c r="T7" s="38">
        <v>443.46</v>
      </c>
      <c r="U7" s="38">
        <v>105.25</v>
      </c>
      <c r="V7" s="38">
        <v>2172</v>
      </c>
      <c r="W7" s="38">
        <v>2.29</v>
      </c>
      <c r="X7" s="38">
        <v>948.47</v>
      </c>
      <c r="Y7" s="38" t="s">
        <v>102</v>
      </c>
      <c r="Z7" s="38" t="s">
        <v>102</v>
      </c>
      <c r="AA7" s="38" t="s">
        <v>102</v>
      </c>
      <c r="AB7" s="38" t="s">
        <v>102</v>
      </c>
      <c r="AC7" s="38">
        <v>124.37</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25.24</v>
      </c>
      <c r="AZ7" s="38" t="s">
        <v>102</v>
      </c>
      <c r="BA7" s="38" t="s">
        <v>102</v>
      </c>
      <c r="BB7" s="38" t="s">
        <v>102</v>
      </c>
      <c r="BC7" s="38" t="s">
        <v>102</v>
      </c>
      <c r="BD7" s="38">
        <v>29.13</v>
      </c>
      <c r="BE7" s="38">
        <v>32.799999999999997</v>
      </c>
      <c r="BF7" s="38" t="s">
        <v>102</v>
      </c>
      <c r="BG7" s="38" t="s">
        <v>102</v>
      </c>
      <c r="BH7" s="38" t="s">
        <v>102</v>
      </c>
      <c r="BI7" s="38" t="s">
        <v>102</v>
      </c>
      <c r="BJ7" s="38">
        <v>0</v>
      </c>
      <c r="BK7" s="38" t="s">
        <v>102</v>
      </c>
      <c r="BL7" s="38" t="s">
        <v>102</v>
      </c>
      <c r="BM7" s="38" t="s">
        <v>102</v>
      </c>
      <c r="BN7" s="38" t="s">
        <v>102</v>
      </c>
      <c r="BO7" s="38">
        <v>867.83</v>
      </c>
      <c r="BP7" s="38">
        <v>832.52</v>
      </c>
      <c r="BQ7" s="38" t="s">
        <v>102</v>
      </c>
      <c r="BR7" s="38" t="s">
        <v>102</v>
      </c>
      <c r="BS7" s="38" t="s">
        <v>102</v>
      </c>
      <c r="BT7" s="38" t="s">
        <v>102</v>
      </c>
      <c r="BU7" s="38">
        <v>75.55</v>
      </c>
      <c r="BV7" s="38" t="s">
        <v>102</v>
      </c>
      <c r="BW7" s="38" t="s">
        <v>102</v>
      </c>
      <c r="BX7" s="38" t="s">
        <v>102</v>
      </c>
      <c r="BY7" s="38" t="s">
        <v>102</v>
      </c>
      <c r="BZ7" s="38">
        <v>57.08</v>
      </c>
      <c r="CA7" s="38">
        <v>60.94</v>
      </c>
      <c r="CB7" s="38" t="s">
        <v>102</v>
      </c>
      <c r="CC7" s="38" t="s">
        <v>102</v>
      </c>
      <c r="CD7" s="38" t="s">
        <v>102</v>
      </c>
      <c r="CE7" s="38" t="s">
        <v>102</v>
      </c>
      <c r="CF7" s="38">
        <v>183.99</v>
      </c>
      <c r="CG7" s="38" t="s">
        <v>102</v>
      </c>
      <c r="CH7" s="38" t="s">
        <v>102</v>
      </c>
      <c r="CI7" s="38" t="s">
        <v>102</v>
      </c>
      <c r="CJ7" s="38" t="s">
        <v>102</v>
      </c>
      <c r="CK7" s="38">
        <v>274.99</v>
      </c>
      <c r="CL7" s="38">
        <v>253.04</v>
      </c>
      <c r="CM7" s="38" t="s">
        <v>102</v>
      </c>
      <c r="CN7" s="38" t="s">
        <v>102</v>
      </c>
      <c r="CO7" s="38" t="s">
        <v>102</v>
      </c>
      <c r="CP7" s="38" t="s">
        <v>102</v>
      </c>
      <c r="CQ7" s="38">
        <v>49.05</v>
      </c>
      <c r="CR7" s="38" t="s">
        <v>102</v>
      </c>
      <c r="CS7" s="38" t="s">
        <v>102</v>
      </c>
      <c r="CT7" s="38" t="s">
        <v>102</v>
      </c>
      <c r="CU7" s="38" t="s">
        <v>102</v>
      </c>
      <c r="CV7" s="38">
        <v>54.83</v>
      </c>
      <c r="CW7" s="38">
        <v>54.84</v>
      </c>
      <c r="CX7" s="38" t="s">
        <v>102</v>
      </c>
      <c r="CY7" s="38" t="s">
        <v>102</v>
      </c>
      <c r="CZ7" s="38" t="s">
        <v>102</v>
      </c>
      <c r="DA7" s="38" t="s">
        <v>102</v>
      </c>
      <c r="DB7" s="38">
        <v>94.43</v>
      </c>
      <c r="DC7" s="38" t="s">
        <v>102</v>
      </c>
      <c r="DD7" s="38" t="s">
        <v>102</v>
      </c>
      <c r="DE7" s="38" t="s">
        <v>102</v>
      </c>
      <c r="DF7" s="38" t="s">
        <v>102</v>
      </c>
      <c r="DG7" s="38">
        <v>84.7</v>
      </c>
      <c r="DH7" s="38">
        <v>86.6</v>
      </c>
      <c r="DI7" s="38" t="s">
        <v>102</v>
      </c>
      <c r="DJ7" s="38" t="s">
        <v>102</v>
      </c>
      <c r="DK7" s="38" t="s">
        <v>102</v>
      </c>
      <c r="DL7" s="38" t="s">
        <v>102</v>
      </c>
      <c r="DM7" s="38">
        <v>3.78</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2021-12-03T07:30:34Z</dcterms:created>
  <dcterms:modified xsi:type="dcterms:W3CDTF">2022-01-18T00:45:57Z</dcterms:modified>
  <cp:category/>
</cp:coreProperties>
</file>